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共有フォルダ\02企画財政課\平成31年度\01_財政係\01_財政\02_照会\20200114公営企業に係る経営比較分析表（平成３０年度決算）の分析等について\02_町→県\"/>
    </mc:Choice>
  </mc:AlternateContent>
  <workbookProtection workbookAlgorithmName="SHA-512" workbookHashValue="+ORlC57VRN7sz4OH5TCZM78kcjgpgIzzOWyBl/O4NeGzhj/mwA0yfHjaxxYmd4aAw3MtKWg5S+N2vySchLOouw==" workbookSaltValue="ZiL72PL7ydLgSTKAbS+pig==" workbookSpinCount="100000" lockStructure="1"/>
  <bookViews>
    <workbookView xWindow="0" yWindow="0" windowWidth="20490" windowHeight="922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<sst xmlns="http://schemas.openxmlformats.org/spreadsheetml/2006/main" count="233" uniqueCount="115">
  <si>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</si>
  <si>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</si>
  <si>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</si>
  <si>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</si>
  <si>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</si>
  <si>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</si>
  <si>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</si>
  <si>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</si>
  <si>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</si>
  <si>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</si>
  <si>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</si>
  <si>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</si>
  <si>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</si>
  <si>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</si>
  <si>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</si>
  <si>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</si>
  <si>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</si>
  <si>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</si>
  <si>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</si>
  <si>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</si>
  <si>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</si>
  <si>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</si>
  <si>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</si>
  <si>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</si>
  <si>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</si>
  <si>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</si>
  <si>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</si>
  <si>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</si>
  <si>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</si>
  <si>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</si>
  <si>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</si>
  <si>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</si>
  <si>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</si>
  <si>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</si>
  <si>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</si>
  <si>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</si>
  <si>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</si>
  <si>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</si>
  <si>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</si>
  <si>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</si>
  <si>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</si>
  <si>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</si>
  <si>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</si>
  <si>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</si>
  <si>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</si>
  <si>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</si>
  <si>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</si>
  <si>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</si>
  <si>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</si>
  <si>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</si>
  <si>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</si>
  <si>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</si>
  <si>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</si>
  <si>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</si>
  <si>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</si>
  <si>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</si>
  <si>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</si>
  <si>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</si>
  <si>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</si>
  <si>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</si>
  <si>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</si>
  <si>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</si>
  <si>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</si>
  <si>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</si>
  <si>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</si>
  <si>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</si>
  <si>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</si>
  <si>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</si>
  <si>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</si>
  <si>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</si>
  <si>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</si>
  <si>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</si>
  <si>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</si>
  <si>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</si>
  <si>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</si>
  <si>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</si>
  <si>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</si>
  <si>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</si>
  <si>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</si>
  <si>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</si>
  <si>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</si>
  <si>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</si>
  <si>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</si>
  <si>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</si>
  <si>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</si>
  <si>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</si>
  <si>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</si>
  <si>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</si>
  <si>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</si>
  <si>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</si>
  <si>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</si>
  <si>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</si>
  <si>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</si>
  <si>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</si>
  <si>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</si>
  <si>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</si>
  <si>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</si>
  <si>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</si>
  <si>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</si>
  <si>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氷川町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</si>
  <si>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</si>
  <si>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</si>
  <si>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</si>
  <si>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</si>
  <si>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</si>
  <si>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</si>
  <si>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</si>
  <si>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</si>
  <si>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</si>
  <si>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</si>
  <si>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</si>
  <si>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</si>
  <si>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面整備が概成し、H29年度から投資的事業が縮小しているため、昨年同様の数値となっている。しかし、経費回収率や汚水処理原価は、維持管理費への比重が高い状況にあり、低い水準となっている。対策としては、未加入世帯の早期接続の推進、適正な下水道使用料の改定が必要である。</t>
    <rPh sb="0" eb="3">
      <t>シュウエキテキ</t>
    </rPh>
    <rPh sb="3" eb="5">
      <t>シュウシ</t>
    </rPh>
    <rPh sb="5" eb="7">
      <t>ヒリツ</t>
    </rPh>
    <rPh sb="9" eb="10">
      <t>メン</t>
    </rPh>
    <rPh sb="10" eb="12">
      <t>セイビ</t>
    </rPh>
    <rPh sb="13" eb="15">
      <t>ガイセイ</t>
    </rPh>
    <rPh sb="24" eb="27">
      <t>トウシテキ</t>
    </rPh>
    <rPh sb="27" eb="29">
      <t>ジギョウ</t>
    </rPh>
    <rPh sb="30" eb="32">
      <t>シュクショウ</t>
    </rPh>
    <rPh sb="39" eb="41">
      <t>サクネン</t>
    </rPh>
    <rPh sb="41" eb="43">
      <t>ドウヨウ</t>
    </rPh>
    <rPh sb="44" eb="46">
      <t>スウチ</t>
    </rPh>
    <rPh sb="57" eb="59">
      <t>ケイヒ</t>
    </rPh>
    <rPh sb="59" eb="61">
      <t>カイシュウ</t>
    </rPh>
    <rPh sb="61" eb="62">
      <t>リツ</t>
    </rPh>
    <rPh sb="63" eb="65">
      <t>オスイ</t>
    </rPh>
    <rPh sb="65" eb="67">
      <t>ショリ</t>
    </rPh>
    <rPh sb="67" eb="69">
      <t>ゲンカ</t>
    </rPh>
    <rPh sb="71" eb="73">
      <t>イジ</t>
    </rPh>
    <rPh sb="73" eb="75">
      <t>カンリ</t>
    </rPh>
    <rPh sb="75" eb="76">
      <t>ヒ</t>
    </rPh>
    <rPh sb="78" eb="80">
      <t>ヒジュウ</t>
    </rPh>
    <rPh sb="81" eb="82">
      <t>タカ</t>
    </rPh>
    <rPh sb="83" eb="85">
      <t>ジョウキョウ</t>
    </rPh>
    <rPh sb="89" eb="90">
      <t>ヒク</t>
    </rPh>
    <rPh sb="91" eb="93">
      <t>スイジュン</t>
    </rPh>
    <rPh sb="100" eb="102">
      <t>タイサク</t>
    </rPh>
    <rPh sb="107" eb="110">
      <t>ミカニュウ</t>
    </rPh>
    <rPh sb="110" eb="112">
      <t>セタイ</t>
    </rPh>
    <rPh sb="113" eb="115">
      <t>ソウキ</t>
    </rPh>
    <rPh sb="115" eb="117">
      <t>セツゾク</t>
    </rPh>
    <rPh sb="118" eb="120">
      <t>スイシン</t>
    </rPh>
    <rPh sb="121" eb="123">
      <t>テキセイ</t>
    </rPh>
    <rPh sb="124" eb="127">
      <t>ゲスイドウ</t>
    </rPh>
    <rPh sb="127" eb="130">
      <t>シヨウリョウ</t>
    </rPh>
    <rPh sb="131" eb="133">
      <t>カイテイ</t>
    </rPh>
    <rPh sb="134" eb="136">
      <t>ヒツヨウ</t>
    </rPh>
    <phoneticPr fontId="4"/>
  </si>
  <si>
    <t>昭和55年度から供用開始している宮原処理区においては、R4年度より八代北部流域下水道へ編入し、広域化を図る。管路施設においては、今後、ストックマネジメント計画に基づき、調査、改築を行い、予防保全的事業を展開する。</t>
    <rPh sb="0" eb="2">
      <t>ショウワ</t>
    </rPh>
    <rPh sb="4" eb="6">
      <t>ネンド</t>
    </rPh>
    <rPh sb="8" eb="10">
      <t>キョウヨウ</t>
    </rPh>
    <rPh sb="10" eb="12">
      <t>カイシ</t>
    </rPh>
    <rPh sb="16" eb="18">
      <t>ミヤハラ</t>
    </rPh>
    <rPh sb="18" eb="20">
      <t>ショリ</t>
    </rPh>
    <rPh sb="20" eb="21">
      <t>ク</t>
    </rPh>
    <rPh sb="29" eb="31">
      <t>ネンド</t>
    </rPh>
    <rPh sb="33" eb="35">
      <t>ヤツシロ</t>
    </rPh>
    <rPh sb="35" eb="37">
      <t>ホクブ</t>
    </rPh>
    <rPh sb="37" eb="39">
      <t>リュウイキ</t>
    </rPh>
    <rPh sb="39" eb="42">
      <t>ゲスイドウ</t>
    </rPh>
    <rPh sb="43" eb="45">
      <t>ヘンニュウ</t>
    </rPh>
    <rPh sb="47" eb="50">
      <t>コウイキカ</t>
    </rPh>
    <rPh sb="51" eb="52">
      <t>ハカ</t>
    </rPh>
    <rPh sb="54" eb="56">
      <t>カンロ</t>
    </rPh>
    <rPh sb="56" eb="58">
      <t>シセツ</t>
    </rPh>
    <rPh sb="64" eb="66">
      <t>コンゴ</t>
    </rPh>
    <rPh sb="77" eb="79">
      <t>ケイカク</t>
    </rPh>
    <rPh sb="80" eb="81">
      <t>モト</t>
    </rPh>
    <rPh sb="84" eb="86">
      <t>チョウサ</t>
    </rPh>
    <rPh sb="87" eb="89">
      <t>カイチク</t>
    </rPh>
    <rPh sb="90" eb="91">
      <t>オコナ</t>
    </rPh>
    <rPh sb="93" eb="95">
      <t>ヨボウ</t>
    </rPh>
    <rPh sb="95" eb="98">
      <t>ホゼンテキ</t>
    </rPh>
    <rPh sb="98" eb="100">
      <t>ジギョウ</t>
    </rPh>
    <rPh sb="101" eb="103">
      <t>テンカイ</t>
    </rPh>
    <phoneticPr fontId="4"/>
  </si>
  <si>
    <t>本町の下水道事業は、H29年度末に面整備は概成し、現状としては、維持管理業務が主な業務となっている。
R4年度に宮原処理区が八代北部流域下水道に編入する予定としており、広域化による経費削減が期待できる。また、老朽化している下水道施設については、ストックマネジメント計画に基づき、効率的な維持管理を構築する。課題としては、経費回収率にも表れているが、下水道使用料等歳入と維持管理に掛かる経費等歳出との差が大きい。今後は、下水道使用料改定も視野に入れ、下水道事業の健全化を図る。</t>
    <rPh sb="0" eb="2">
      <t>ホンチョウ</t>
    </rPh>
    <rPh sb="3" eb="6">
      <t>ゲスイドウ</t>
    </rPh>
    <rPh sb="6" eb="8">
      <t>ジギョウ</t>
    </rPh>
    <rPh sb="13" eb="15">
      <t>ネンド</t>
    </rPh>
    <rPh sb="15" eb="16">
      <t>マツ</t>
    </rPh>
    <rPh sb="17" eb="18">
      <t>メン</t>
    </rPh>
    <rPh sb="18" eb="20">
      <t>セイビ</t>
    </rPh>
    <rPh sb="21" eb="23">
      <t>ガイセイ</t>
    </rPh>
    <rPh sb="25" eb="27">
      <t>ゲンジョウ</t>
    </rPh>
    <rPh sb="32" eb="34">
      <t>イジ</t>
    </rPh>
    <rPh sb="34" eb="36">
      <t>カンリ</t>
    </rPh>
    <rPh sb="36" eb="38">
      <t>ギョウム</t>
    </rPh>
    <rPh sb="39" eb="40">
      <t>オモ</t>
    </rPh>
    <rPh sb="41" eb="43">
      <t>ギョウム</t>
    </rPh>
    <rPh sb="56" eb="58">
      <t>ミヤハラ</t>
    </rPh>
    <rPh sb="58" eb="60">
      <t>ショリ</t>
    </rPh>
    <rPh sb="60" eb="61">
      <t>ク</t>
    </rPh>
    <rPh sb="62" eb="64">
      <t>ヤツシロ</t>
    </rPh>
    <rPh sb="64" eb="66">
      <t>ホクブ</t>
    </rPh>
    <rPh sb="66" eb="68">
      <t>リュウイキ</t>
    </rPh>
    <rPh sb="68" eb="71">
      <t>ゲスイドウ</t>
    </rPh>
    <rPh sb="72" eb="74">
      <t>ヘンニュウ</t>
    </rPh>
    <rPh sb="76" eb="78">
      <t>ヨテイ</t>
    </rPh>
    <rPh sb="84" eb="87">
      <t>コウイキカ</t>
    </rPh>
    <rPh sb="90" eb="92">
      <t>ケイヒ</t>
    </rPh>
    <rPh sb="92" eb="94">
      <t>サクゲン</t>
    </rPh>
    <rPh sb="95" eb="97">
      <t>キタイ</t>
    </rPh>
    <rPh sb="104" eb="107">
      <t>ロウキュウカ</t>
    </rPh>
    <rPh sb="111" eb="114">
      <t>ゲスイドウ</t>
    </rPh>
    <rPh sb="114" eb="116">
      <t>シセツ</t>
    </rPh>
    <rPh sb="132" eb="134">
      <t>ケイカク</t>
    </rPh>
    <rPh sb="135" eb="136">
      <t>モト</t>
    </rPh>
    <rPh sb="139" eb="142">
      <t>コウリツテキ</t>
    </rPh>
    <rPh sb="143" eb="145">
      <t>イジ</t>
    </rPh>
    <rPh sb="145" eb="147">
      <t>カンリ</t>
    </rPh>
    <rPh sb="148" eb="150">
      <t>コウチク</t>
    </rPh>
    <rPh sb="153" eb="155">
      <t>カダイ</t>
    </rPh>
    <rPh sb="160" eb="162">
      <t>ケイヒ</t>
    </rPh>
    <rPh sb="162" eb="164">
      <t>カイシュウ</t>
    </rPh>
    <rPh sb="164" eb="165">
      <t>リツ</t>
    </rPh>
    <rPh sb="167" eb="168">
      <t>アラワ</t>
    </rPh>
    <rPh sb="174" eb="177">
      <t>ゲスイドウ</t>
    </rPh>
    <rPh sb="177" eb="180">
      <t>シヨウリョウ</t>
    </rPh>
    <rPh sb="180" eb="181">
      <t>トウ</t>
    </rPh>
    <rPh sb="181" eb="183">
      <t>サイニュウ</t>
    </rPh>
    <rPh sb="184" eb="186">
      <t>イジ</t>
    </rPh>
    <rPh sb="186" eb="188">
      <t>カンリ</t>
    </rPh>
    <rPh sb="189" eb="190">
      <t>カ</t>
    </rPh>
    <rPh sb="192" eb="194">
      <t>ケイヒ</t>
    </rPh>
    <rPh sb="194" eb="195">
      <t>トウ</t>
    </rPh>
    <rPh sb="195" eb="197">
      <t>サイシュツ</t>
    </rPh>
    <rPh sb="199" eb="200">
      <t>サ</t>
    </rPh>
    <rPh sb="201" eb="202">
      <t>オオ</t>
    </rPh>
    <rPh sb="205" eb="207">
      <t>コンゴ</t>
    </rPh>
    <rPh sb="209" eb="212">
      <t>ゲスイドウ</t>
    </rPh>
    <rPh sb="212" eb="215">
      <t>シヨウリョウ</t>
    </rPh>
    <rPh sb="215" eb="217">
      <t>カイテイ</t>
    </rPh>
    <rPh sb="218" eb="220">
      <t>シヤ</t>
    </rPh>
    <rPh sb="221" eb="222">
      <t>イ</t>
    </rPh>
    <rPh sb="224" eb="227">
      <t>ゲスイドウ</t>
    </rPh>
    <rPh sb="227" eb="229">
      <t>ジギョウ</t>
    </rPh>
    <rPh sb="230" eb="233">
      <t>ケンゼンカ</t>
    </rPh>
    <rPh sb="234" eb="23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</si>
</sst>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09-453E-A4E7-0D2EF3A668D5}"/>
            </c:ext>
          </c:extLst>
        </c:ser>
        <c:dLbls>
          <c:showLegendKey val="0"/>
          <c:showVal val="0"/>
          <c:showCatName val="0"/>
          <c:showSerName val="0"/>
          <c:showPercent val="0"/>
          <c:showBubbleSize val="0"/>
        </c:dLbls>
        <c:gapWidth val="150"/>
        <c:axId val="253463864"/>
        <c:axId val="25346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xmlns:c16r2="http://schemas.microsoft.com/office/drawing/2015/06/chart">
            <c:ext xmlns:c16="http://schemas.microsoft.com/office/drawing/2014/chart" uri="{C3380CC4-5D6E-409C-BE32-E72D297353CC}">
              <c16:uniqueId val="{00000001-1009-453E-A4E7-0D2EF3A668D5}"/>
            </c:ext>
          </c:extLst>
        </c:ser>
        <c:dLbls>
          <c:showLegendKey val="0"/>
          <c:showVal val="0"/>
          <c:showCatName val="0"/>
          <c:showSerName val="0"/>
          <c:showPercent val="0"/>
          <c:showBubbleSize val="0"/>
        </c:dLbls>
        <c:marker val="1"/>
        <c:smooth val="0"/>
        <c:axId val="253463864"/>
        <c:axId val="253460336"/>
      </c:lineChart>
      <c:dateAx>
        <c:axId val="253463864"/>
        <c:scaling>
          <c:orientation val="minMax"/>
        </c:scaling>
        <c:delete val="1"/>
        <c:axPos val="b"/>
        <c:numFmt formatCode="ge" sourceLinked="1"/>
        <c:majorTickMark val="none"/>
        <c:minorTickMark val="none"/>
        <c:tickLblPos val="none"/>
        <c:crossAx val="253460336"/>
        <c:crosses val="autoZero"/>
        <c:auto val="1"/>
        <c:lblOffset val="100"/>
        <c:baseTimeUnit val="years"/>
      </c:dateAx>
      <c:valAx>
        <c:axId val="25346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6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1C-49B2-881B-033D50BE007B}"/>
            </c:ext>
          </c:extLst>
        </c:ser>
        <c:dLbls>
          <c:showLegendKey val="0"/>
          <c:showVal val="0"/>
          <c:showCatName val="0"/>
          <c:showSerName val="0"/>
          <c:showPercent val="0"/>
          <c:showBubbleSize val="0"/>
        </c:dLbls>
        <c:gapWidth val="150"/>
        <c:axId val="393402136"/>
        <c:axId val="39339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xmlns:c16r2="http://schemas.microsoft.com/office/drawing/2015/06/chart">
            <c:ext xmlns:c16="http://schemas.microsoft.com/office/drawing/2014/chart" uri="{C3380CC4-5D6E-409C-BE32-E72D297353CC}">
              <c16:uniqueId val="{00000001-B61C-49B2-881B-033D50BE007B}"/>
            </c:ext>
          </c:extLst>
        </c:ser>
        <c:dLbls>
          <c:showLegendKey val="0"/>
          <c:showVal val="0"/>
          <c:showCatName val="0"/>
          <c:showSerName val="0"/>
          <c:showPercent val="0"/>
          <c:showBubbleSize val="0"/>
        </c:dLbls>
        <c:marker val="1"/>
        <c:smooth val="0"/>
        <c:axId val="393402136"/>
        <c:axId val="393396648"/>
      </c:lineChart>
      <c:dateAx>
        <c:axId val="393402136"/>
        <c:scaling>
          <c:orientation val="minMax"/>
        </c:scaling>
        <c:delete val="1"/>
        <c:axPos val="b"/>
        <c:numFmt formatCode="ge" sourceLinked="1"/>
        <c:majorTickMark val="none"/>
        <c:minorTickMark val="none"/>
        <c:tickLblPos val="none"/>
        <c:crossAx val="393396648"/>
        <c:crosses val="autoZero"/>
        <c:auto val="1"/>
        <c:lblOffset val="100"/>
        <c:baseTimeUnit val="years"/>
      </c:dateAx>
      <c:valAx>
        <c:axId val="39339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0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75.86</c:v>
                </c:pt>
                <c:pt idx="1">
                  <c:v>77.150000000000006</c:v>
                </c:pt>
                <c:pt idx="2">
                  <c:v>76.319999999999993</c:v>
                </c:pt>
                <c:pt idx="3">
                  <c:v>77.37</c:v>
                </c:pt>
                <c:pt idx="4">
                  <c:v>78.53</c:v>
                </c:pt>
              </c:numCache>
            </c:numRef>
          </c:val>
          <c:extLst xmlns:c16r2="http://schemas.microsoft.com/office/drawing/2015/06/chart">
            <c:ext xmlns:c16="http://schemas.microsoft.com/office/drawing/2014/chart" uri="{C3380CC4-5D6E-409C-BE32-E72D297353CC}">
              <c16:uniqueId val="{00000000-A4F4-436C-9798-A4EF71C8AF80}"/>
            </c:ext>
          </c:extLst>
        </c:ser>
        <c:dLbls>
          <c:showLegendKey val="0"/>
          <c:showVal val="0"/>
          <c:showCatName val="0"/>
          <c:showSerName val="0"/>
          <c:showPercent val="0"/>
          <c:showBubbleSize val="0"/>
        </c:dLbls>
        <c:gapWidth val="150"/>
        <c:axId val="393401352"/>
        <c:axId val="39340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xmlns:c16r2="http://schemas.microsoft.com/office/drawing/2015/06/chart">
            <c:ext xmlns:c16="http://schemas.microsoft.com/office/drawing/2014/chart" uri="{C3380CC4-5D6E-409C-BE32-E72D297353CC}">
              <c16:uniqueId val="{00000001-A4F4-436C-9798-A4EF71C8AF80}"/>
            </c:ext>
          </c:extLst>
        </c:ser>
        <c:dLbls>
          <c:showLegendKey val="0"/>
          <c:showVal val="0"/>
          <c:showCatName val="0"/>
          <c:showSerName val="0"/>
          <c:showPercent val="0"/>
          <c:showBubbleSize val="0"/>
        </c:dLbls>
        <c:marker val="1"/>
        <c:smooth val="0"/>
        <c:axId val="393401352"/>
        <c:axId val="393402920"/>
      </c:lineChart>
      <c:dateAx>
        <c:axId val="393401352"/>
        <c:scaling>
          <c:orientation val="minMax"/>
        </c:scaling>
        <c:delete val="1"/>
        <c:axPos val="b"/>
        <c:numFmt formatCode="ge" sourceLinked="1"/>
        <c:majorTickMark val="none"/>
        <c:minorTickMark val="none"/>
        <c:tickLblPos val="none"/>
        <c:crossAx val="393402920"/>
        <c:crosses val="autoZero"/>
        <c:auto val="1"/>
        <c:lblOffset val="100"/>
        <c:baseTimeUnit val="years"/>
      </c:dateAx>
      <c:valAx>
        <c:axId val="39340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40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50.73</c:v>
                </c:pt>
                <c:pt idx="1">
                  <c:v>50.35</c:v>
                </c:pt>
                <c:pt idx="2">
                  <c:v>50.21</c:v>
                </c:pt>
                <c:pt idx="3">
                  <c:v>52.29</c:v>
                </c:pt>
                <c:pt idx="4">
                  <c:v>52.2</c:v>
                </c:pt>
              </c:numCache>
            </c:numRef>
          </c:val>
          <c:extLst xmlns:c16r2="http://schemas.microsoft.com/office/drawing/2015/06/chart">
            <c:ext xmlns:c16="http://schemas.microsoft.com/office/drawing/2014/chart" uri="{C3380CC4-5D6E-409C-BE32-E72D297353CC}">
              <c16:uniqueId val="{00000000-D23B-456A-A17B-934F7588EBE5}"/>
            </c:ext>
          </c:extLst>
        </c:ser>
        <c:dLbls>
          <c:showLegendKey val="0"/>
          <c:showVal val="0"/>
          <c:showCatName val="0"/>
          <c:showSerName val="0"/>
          <c:showPercent val="0"/>
          <c:showBubbleSize val="0"/>
        </c:dLbls>
        <c:gapWidth val="150"/>
        <c:axId val="253461120"/>
        <c:axId val="253459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3B-456A-A17B-934F7588EBE5}"/>
            </c:ext>
          </c:extLst>
        </c:ser>
        <c:dLbls>
          <c:showLegendKey val="0"/>
          <c:showVal val="0"/>
          <c:showCatName val="0"/>
          <c:showSerName val="0"/>
          <c:showPercent val="0"/>
          <c:showBubbleSize val="0"/>
        </c:dLbls>
        <c:marker val="1"/>
        <c:smooth val="0"/>
        <c:axId val="253461120"/>
        <c:axId val="253459944"/>
      </c:lineChart>
      <c:dateAx>
        <c:axId val="253461120"/>
        <c:scaling>
          <c:orientation val="minMax"/>
        </c:scaling>
        <c:delete val="1"/>
        <c:axPos val="b"/>
        <c:numFmt formatCode="ge" sourceLinked="1"/>
        <c:majorTickMark val="none"/>
        <c:minorTickMark val="none"/>
        <c:tickLblPos val="none"/>
        <c:crossAx val="253459944"/>
        <c:crosses val="autoZero"/>
        <c:auto val="1"/>
        <c:lblOffset val="100"/>
        <c:baseTimeUnit val="years"/>
      </c:dateAx>
      <c:valAx>
        <c:axId val="253459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C0-4081-8F08-993CD7B58B3F}"/>
            </c:ext>
          </c:extLst>
        </c:ser>
        <c:dLbls>
          <c:showLegendKey val="0"/>
          <c:showVal val="0"/>
          <c:showCatName val="0"/>
          <c:showSerName val="0"/>
          <c:showPercent val="0"/>
          <c:showBubbleSize val="0"/>
        </c:dLbls>
        <c:gapWidth val="150"/>
        <c:axId val="253465432"/>
        <c:axId val="2534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C0-4081-8F08-993CD7B58B3F}"/>
            </c:ext>
          </c:extLst>
        </c:ser>
        <c:dLbls>
          <c:showLegendKey val="0"/>
          <c:showVal val="0"/>
          <c:showCatName val="0"/>
          <c:showSerName val="0"/>
          <c:showPercent val="0"/>
          <c:showBubbleSize val="0"/>
        </c:dLbls>
        <c:marker val="1"/>
        <c:smooth val="0"/>
        <c:axId val="253465432"/>
        <c:axId val="253465824"/>
      </c:lineChart>
      <c:dateAx>
        <c:axId val="253465432"/>
        <c:scaling>
          <c:orientation val="minMax"/>
        </c:scaling>
        <c:delete val="1"/>
        <c:axPos val="b"/>
        <c:numFmt formatCode="ge" sourceLinked="1"/>
        <c:majorTickMark val="none"/>
        <c:minorTickMark val="none"/>
        <c:tickLblPos val="none"/>
        <c:crossAx val="253465824"/>
        <c:crosses val="autoZero"/>
        <c:auto val="1"/>
        <c:lblOffset val="100"/>
        <c:baseTimeUnit val="years"/>
      </c:dateAx>
      <c:valAx>
        <c:axId val="2534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6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AD-4880-A168-54E93AE9549B}"/>
            </c:ext>
          </c:extLst>
        </c:ser>
        <c:dLbls>
          <c:showLegendKey val="0"/>
          <c:showVal val="0"/>
          <c:showCatName val="0"/>
          <c:showSerName val="0"/>
          <c:showPercent val="0"/>
          <c:showBubbleSize val="0"/>
        </c:dLbls>
        <c:gapWidth val="150"/>
        <c:axId val="393578560"/>
        <c:axId val="39357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AD-4880-A168-54E93AE9549B}"/>
            </c:ext>
          </c:extLst>
        </c:ser>
        <c:dLbls>
          <c:showLegendKey val="0"/>
          <c:showVal val="0"/>
          <c:showCatName val="0"/>
          <c:showSerName val="0"/>
          <c:showPercent val="0"/>
          <c:showBubbleSize val="0"/>
        </c:dLbls>
        <c:marker val="1"/>
        <c:smooth val="0"/>
        <c:axId val="393578560"/>
        <c:axId val="393574248"/>
      </c:lineChart>
      <c:dateAx>
        <c:axId val="393578560"/>
        <c:scaling>
          <c:orientation val="minMax"/>
        </c:scaling>
        <c:delete val="1"/>
        <c:axPos val="b"/>
        <c:numFmt formatCode="ge" sourceLinked="1"/>
        <c:majorTickMark val="none"/>
        <c:minorTickMark val="none"/>
        <c:tickLblPos val="none"/>
        <c:crossAx val="393574248"/>
        <c:crosses val="autoZero"/>
        <c:auto val="1"/>
        <c:lblOffset val="100"/>
        <c:baseTimeUnit val="years"/>
      </c:dateAx>
      <c:valAx>
        <c:axId val="39357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5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28-4928-A769-20398607D3A2}"/>
            </c:ext>
          </c:extLst>
        </c:ser>
        <c:dLbls>
          <c:showLegendKey val="0"/>
          <c:showVal val="0"/>
          <c:showCatName val="0"/>
          <c:showSerName val="0"/>
          <c:showPercent val="0"/>
          <c:showBubbleSize val="0"/>
        </c:dLbls>
        <c:gapWidth val="150"/>
        <c:axId val="393573464"/>
        <c:axId val="3935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28-4928-A769-20398607D3A2}"/>
            </c:ext>
          </c:extLst>
        </c:ser>
        <c:dLbls>
          <c:showLegendKey val="0"/>
          <c:showVal val="0"/>
          <c:showCatName val="0"/>
          <c:showSerName val="0"/>
          <c:showPercent val="0"/>
          <c:showBubbleSize val="0"/>
        </c:dLbls>
        <c:marker val="1"/>
        <c:smooth val="0"/>
        <c:axId val="393573464"/>
        <c:axId val="393575424"/>
      </c:lineChart>
      <c:dateAx>
        <c:axId val="393573464"/>
        <c:scaling>
          <c:orientation val="minMax"/>
        </c:scaling>
        <c:delete val="1"/>
        <c:axPos val="b"/>
        <c:numFmt formatCode="ge" sourceLinked="1"/>
        <c:majorTickMark val="none"/>
        <c:minorTickMark val="none"/>
        <c:tickLblPos val="none"/>
        <c:crossAx val="393575424"/>
        <c:crosses val="autoZero"/>
        <c:auto val="1"/>
        <c:lblOffset val="100"/>
        <c:baseTimeUnit val="years"/>
      </c:dateAx>
      <c:valAx>
        <c:axId val="3935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57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06-44CC-AE52-0965D9AD5903}"/>
            </c:ext>
          </c:extLst>
        </c:ser>
        <c:dLbls>
          <c:showLegendKey val="0"/>
          <c:showVal val="0"/>
          <c:showCatName val="0"/>
          <c:showSerName val="0"/>
          <c:showPercent val="0"/>
          <c:showBubbleSize val="0"/>
        </c:dLbls>
        <c:gapWidth val="150"/>
        <c:axId val="393578952"/>
        <c:axId val="39357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06-44CC-AE52-0965D9AD5903}"/>
            </c:ext>
          </c:extLst>
        </c:ser>
        <c:dLbls>
          <c:showLegendKey val="0"/>
          <c:showVal val="0"/>
          <c:showCatName val="0"/>
          <c:showSerName val="0"/>
          <c:showPercent val="0"/>
          <c:showBubbleSize val="0"/>
        </c:dLbls>
        <c:marker val="1"/>
        <c:smooth val="0"/>
        <c:axId val="393578952"/>
        <c:axId val="393579344"/>
      </c:lineChart>
      <c:dateAx>
        <c:axId val="393578952"/>
        <c:scaling>
          <c:orientation val="minMax"/>
        </c:scaling>
        <c:delete val="1"/>
        <c:axPos val="b"/>
        <c:numFmt formatCode="ge" sourceLinked="1"/>
        <c:majorTickMark val="none"/>
        <c:minorTickMark val="none"/>
        <c:tickLblPos val="none"/>
        <c:crossAx val="393579344"/>
        <c:crosses val="autoZero"/>
        <c:auto val="1"/>
        <c:lblOffset val="100"/>
        <c:baseTimeUnit val="years"/>
      </c:dateAx>
      <c:valAx>
        <c:axId val="39357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57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489.66</c:v>
                </c:pt>
                <c:pt idx="1">
                  <c:v>704.85</c:v>
                </c:pt>
                <c:pt idx="2">
                  <c:v>675.37</c:v>
                </c:pt>
                <c:pt idx="3">
                  <c:v>653.30999999999995</c:v>
                </c:pt>
                <c:pt idx="4">
                  <c:v>592.45000000000005</c:v>
                </c:pt>
              </c:numCache>
            </c:numRef>
          </c:val>
          <c:extLst xmlns:c16r2="http://schemas.microsoft.com/office/drawing/2015/06/chart">
            <c:ext xmlns:c16="http://schemas.microsoft.com/office/drawing/2014/chart" uri="{C3380CC4-5D6E-409C-BE32-E72D297353CC}">
              <c16:uniqueId val="{00000000-9A73-4E1A-89B6-118E98344333}"/>
            </c:ext>
          </c:extLst>
        </c:ser>
        <c:dLbls>
          <c:showLegendKey val="0"/>
          <c:showVal val="0"/>
          <c:showCatName val="0"/>
          <c:showSerName val="0"/>
          <c:showPercent val="0"/>
          <c:showBubbleSize val="0"/>
        </c:dLbls>
        <c:gapWidth val="150"/>
        <c:axId val="393576992"/>
        <c:axId val="39357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xmlns:c16r2="http://schemas.microsoft.com/office/drawing/2015/06/chart">
            <c:ext xmlns:c16="http://schemas.microsoft.com/office/drawing/2014/chart" uri="{C3380CC4-5D6E-409C-BE32-E72D297353CC}">
              <c16:uniqueId val="{00000001-9A73-4E1A-89B6-118E98344333}"/>
            </c:ext>
          </c:extLst>
        </c:ser>
        <c:dLbls>
          <c:showLegendKey val="0"/>
          <c:showVal val="0"/>
          <c:showCatName val="0"/>
          <c:showSerName val="0"/>
          <c:showPercent val="0"/>
          <c:showBubbleSize val="0"/>
        </c:dLbls>
        <c:marker val="1"/>
        <c:smooth val="0"/>
        <c:axId val="393576992"/>
        <c:axId val="393576208"/>
      </c:lineChart>
      <c:dateAx>
        <c:axId val="393576992"/>
        <c:scaling>
          <c:orientation val="minMax"/>
        </c:scaling>
        <c:delete val="1"/>
        <c:axPos val="b"/>
        <c:numFmt formatCode="ge" sourceLinked="1"/>
        <c:majorTickMark val="none"/>
        <c:minorTickMark val="none"/>
        <c:tickLblPos val="none"/>
        <c:crossAx val="393576208"/>
        <c:crosses val="autoZero"/>
        <c:auto val="1"/>
        <c:lblOffset val="100"/>
        <c:baseTimeUnit val="years"/>
      </c:dateAx>
      <c:valAx>
        <c:axId val="39357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57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78.67</c:v>
                </c:pt>
                <c:pt idx="1">
                  <c:v>67.12</c:v>
                </c:pt>
                <c:pt idx="2">
                  <c:v>73.209999999999994</c:v>
                </c:pt>
                <c:pt idx="3">
                  <c:v>48.75</c:v>
                </c:pt>
                <c:pt idx="4">
                  <c:v>67.67</c:v>
                </c:pt>
              </c:numCache>
            </c:numRef>
          </c:val>
          <c:extLst xmlns:c16r2="http://schemas.microsoft.com/office/drawing/2015/06/chart">
            <c:ext xmlns:c16="http://schemas.microsoft.com/office/drawing/2014/chart" uri="{C3380CC4-5D6E-409C-BE32-E72D297353CC}">
              <c16:uniqueId val="{00000000-A35E-4B30-9DC3-8AFCA147BECB}"/>
            </c:ext>
          </c:extLst>
        </c:ser>
        <c:dLbls>
          <c:showLegendKey val="0"/>
          <c:showVal val="0"/>
          <c:showCatName val="0"/>
          <c:showSerName val="0"/>
          <c:showPercent val="0"/>
          <c:showBubbleSize val="0"/>
        </c:dLbls>
        <c:gapWidth val="150"/>
        <c:axId val="393575032"/>
        <c:axId val="39357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xmlns:c16r2="http://schemas.microsoft.com/office/drawing/2015/06/chart">
            <c:ext xmlns:c16="http://schemas.microsoft.com/office/drawing/2014/chart" uri="{C3380CC4-5D6E-409C-BE32-E72D297353CC}">
              <c16:uniqueId val="{00000001-A35E-4B30-9DC3-8AFCA147BECB}"/>
            </c:ext>
          </c:extLst>
        </c:ser>
        <c:dLbls>
          <c:showLegendKey val="0"/>
          <c:showVal val="0"/>
          <c:showCatName val="0"/>
          <c:showSerName val="0"/>
          <c:showPercent val="0"/>
          <c:showBubbleSize val="0"/>
        </c:dLbls>
        <c:marker val="1"/>
        <c:smooth val="0"/>
        <c:axId val="393575032"/>
        <c:axId val="393573072"/>
      </c:lineChart>
      <c:dateAx>
        <c:axId val="393575032"/>
        <c:scaling>
          <c:orientation val="minMax"/>
        </c:scaling>
        <c:delete val="1"/>
        <c:axPos val="b"/>
        <c:numFmt formatCode="ge" sourceLinked="1"/>
        <c:majorTickMark val="none"/>
        <c:minorTickMark val="none"/>
        <c:tickLblPos val="none"/>
        <c:crossAx val="393573072"/>
        <c:crosses val="autoZero"/>
        <c:auto val="1"/>
        <c:lblOffset val="100"/>
        <c:baseTimeUnit val="years"/>
      </c:dateAx>
      <c:valAx>
        <c:axId val="39357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57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157.72999999999999</c:v>
                </c:pt>
                <c:pt idx="1">
                  <c:v>186.83</c:v>
                </c:pt>
                <c:pt idx="2">
                  <c:v>173.11</c:v>
                </c:pt>
                <c:pt idx="3">
                  <c:v>260.82</c:v>
                </c:pt>
                <c:pt idx="4">
                  <c:v>161.74</c:v>
                </c:pt>
              </c:numCache>
            </c:numRef>
          </c:val>
          <c:extLst xmlns:c16r2="http://schemas.microsoft.com/office/drawing/2015/06/chart">
            <c:ext xmlns:c16="http://schemas.microsoft.com/office/drawing/2014/chart" uri="{C3380CC4-5D6E-409C-BE32-E72D297353CC}">
              <c16:uniqueId val="{00000000-5D21-4FFC-B7DC-B6A2E3995A0D}"/>
            </c:ext>
          </c:extLst>
        </c:ser>
        <c:dLbls>
          <c:showLegendKey val="0"/>
          <c:showVal val="0"/>
          <c:showCatName val="0"/>
          <c:showSerName val="0"/>
          <c:showPercent val="0"/>
          <c:showBubbleSize val="0"/>
        </c:dLbls>
        <c:gapWidth val="150"/>
        <c:axId val="393399784"/>
        <c:axId val="39340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xmlns:c16r2="http://schemas.microsoft.com/office/drawing/2015/06/chart">
            <c:ext xmlns:c16="http://schemas.microsoft.com/office/drawing/2014/chart" uri="{C3380CC4-5D6E-409C-BE32-E72D297353CC}">
              <c16:uniqueId val="{00000001-5D21-4FFC-B7DC-B6A2E3995A0D}"/>
            </c:ext>
          </c:extLst>
        </c:ser>
        <c:dLbls>
          <c:showLegendKey val="0"/>
          <c:showVal val="0"/>
          <c:showCatName val="0"/>
          <c:showSerName val="0"/>
          <c:showPercent val="0"/>
          <c:showBubbleSize val="0"/>
        </c:dLbls>
        <c:marker val="1"/>
        <c:smooth val="0"/>
        <c:axId val="393399784"/>
        <c:axId val="393400960"/>
      </c:lineChart>
      <c:dateAx>
        <c:axId val="393399784"/>
        <c:scaling>
          <c:orientation val="minMax"/>
        </c:scaling>
        <c:delete val="1"/>
        <c:axPos val="b"/>
        <c:numFmt formatCode="ge" sourceLinked="1"/>
        <c:majorTickMark val="none"/>
        <c:minorTickMark val="none"/>
        <c:tickLblPos val="none"/>
        <c:crossAx val="393400960"/>
        <c:crosses val="autoZero"/>
        <c:auto val="1"/>
        <c:lblOffset val="100"/>
        <c:baseTimeUnit val="years"/>
      </c:dateAx>
      <c:valAx>
        <c:axId val="3934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39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氷川町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11934</v>
      </c>
      <c r="AM8" s="50"/>
      <c r="AN8" s="50"/>
      <c r="AO8" s="50"/>
      <c r="AP8" s="50"/>
      <c r="AQ8" s="50"/>
      <c r="AR8" s="50"/>
      <c r="AS8" s="50"/>
      <c r="AT8" s="45">
        <f>データ!T6</f>
        <v>33.36</v>
      </c>
      <c r="AU8" s="45"/>
      <c r="AV8" s="45"/>
      <c r="AW8" s="45"/>
      <c r="AX8" s="45"/>
      <c r="AY8" s="45"/>
      <c r="AZ8" s="45"/>
      <c r="BA8" s="45"/>
      <c r="BB8" s="45">
        <f>データ!U6</f>
        <v>357.73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87.35</v>
      </c>
      <c r="Q10" s="45"/>
      <c r="R10" s="45"/>
      <c r="S10" s="45"/>
      <c r="T10" s="45"/>
      <c r="U10" s="45"/>
      <c r="V10" s="45"/>
      <c r="W10" s="45">
        <f>データ!Q6</f>
        <v>99.61</v>
      </c>
      <c r="X10" s="45"/>
      <c r="Y10" s="45"/>
      <c r="Z10" s="45"/>
      <c r="AA10" s="45"/>
      <c r="AB10" s="45"/>
      <c r="AC10" s="45"/>
      <c r="AD10" s="50">
        <f>データ!R6</f>
        <v>2370</v>
      </c>
      <c r="AE10" s="50"/>
      <c r="AF10" s="50"/>
      <c r="AG10" s="50"/>
      <c r="AH10" s="50"/>
      <c r="AI10" s="50"/>
      <c r="AJ10" s="50"/>
      <c r="AK10" s="2"/>
      <c r="AL10" s="50">
        <f>データ!V6</f>
        <v>10390</v>
      </c>
      <c r="AM10" s="50"/>
      <c r="AN10" s="50"/>
      <c r="AO10" s="50"/>
      <c r="AP10" s="50"/>
      <c r="AQ10" s="50"/>
      <c r="AR10" s="50"/>
      <c r="AS10" s="50"/>
      <c r="AT10" s="45">
        <f>データ!W6</f>
        <v>3.11</v>
      </c>
      <c r="AU10" s="45"/>
      <c r="AV10" s="45"/>
      <c r="AW10" s="45"/>
      <c r="AX10" s="45"/>
      <c r="AY10" s="45"/>
      <c r="AZ10" s="45"/>
      <c r="BA10" s="45"/>
      <c r="BB10" s="45">
        <f>データ!X6</f>
        <v>3340.84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45</v>
      </c>
      <c r="N86" s="26" t="s">
        <v>45</v>
      </c>
      <c r="O86" s="26" t="str">
        <f>データ!EO6</f>
        <v>【0.12】</v>
      </c>
    </row>
  </sheetData>
  <sheetProtection algorithmName="SHA-512" hashValue="aYWwkIFeFaR4z3mkoCHVhPFFdeymhk7ZUpF020YdRU7Eas4e/v5SZ5YRi6nVIRVxqiknx23UYsIJIe+2NvkyBA==" saltValue="/FJbIj6vpuwczm5ZivGX7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434680</v>
      </c>
      <c r="D6" s="33">
        <f t="shared" si="3"/>
        <v>47</v>
      </c>
      <c r="E6" s="33">
        <f t="shared" si="3"/>
        <v>17</v>
      </c>
      <c r="F6" s="33">
        <f t="shared" si="3"/>
        <v>4</v>
      </c>
      <c r="G6" s="33">
        <f t="shared" si="3"/>
        <v>0</v>
      </c>
      <c r="H6" s="33" t="str">
        <f t="shared" si="3"/>
        <v>熊本県　氷川町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87.35</v>
      </c>
      <c r="Q6" s="34">
        <f t="shared" si="3"/>
        <v>99.61</v>
      </c>
      <c r="R6" s="34">
        <f t="shared" si="3"/>
        <v>2370</v>
      </c>
      <c r="S6" s="34">
        <f t="shared" si="3"/>
        <v>11934</v>
      </c>
      <c r="T6" s="34">
        <f t="shared" si="3"/>
        <v>33.36</v>
      </c>
      <c r="U6" s="34">
        <f t="shared" si="3"/>
        <v>357.73</v>
      </c>
      <c r="V6" s="34">
        <f t="shared" si="3"/>
        <v>10390</v>
      </c>
      <c r="W6" s="34">
        <f t="shared" si="3"/>
        <v>3.11</v>
      </c>
      <c r="X6" s="34">
        <f t="shared" si="3"/>
        <v>3340.84</v>
      </c>
      <c r="Y6" s="35">
        <f>IF(Y7="",NA(),Y7)</f>
        <v>50.73</v>
      </c>
      <c r="Z6" s="35">
        <f t="shared" ref="Z6:AH6" si="4">IF(Z7="",NA(),Z7)</f>
        <v>50.35</v>
      </c>
      <c r="AA6" s="35">
        <f t="shared" si="4"/>
        <v>50.21</v>
      </c>
      <c r="AB6" s="35">
        <f t="shared" si="4"/>
        <v>52.29</v>
      </c>
      <c r="AC6" s="35">
        <f t="shared" si="4"/>
        <v>52.2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489.66</v>
      </c>
      <c r="BG6" s="35">
        <f t="shared" ref="BG6:BO6" si="7">IF(BG7="",NA(),BG7)</f>
        <v>704.85</v>
      </c>
      <c r="BH6" s="35">
        <f t="shared" si="7"/>
        <v>675.37</v>
      </c>
      <c r="BI6" s="35">
        <f t="shared" si="7"/>
        <v>653.30999999999995</v>
      </c>
      <c r="BJ6" s="35">
        <f t="shared" si="7"/>
        <v>592.45000000000005</v>
      </c>
      <c r="BK6" s="35">
        <f t="shared" si="7"/>
        <v>1504.21</v>
      </c>
      <c r="BL6" s="35">
        <f t="shared" si="7"/>
        <v>1390.86</v>
      </c>
      <c r="BM6" s="35">
        <f t="shared" si="7"/>
        <v>1467.94</v>
      </c>
      <c r="BN6" s="35">
        <f t="shared" si="7"/>
        <v>1144.94</v>
      </c>
      <c r="BO6" s="35">
        <f t="shared" si="7"/>
        <v>1252.71</v>
      </c>
      <c r="BP6" s="34" t="str">
        <f>IF(BP7="","",IF(BP7="-","【-】","【"&amp;SUBSTITUTE(TEXT(BP7,"#,##0.00"),"-","△")&amp;"】"))</f>
        <v>【1,209.40】</v>
      </c>
      <c r="BQ6" s="35">
        <f>IF(BQ7="",NA(),BQ7)</f>
        <v>78.67</v>
      </c>
      <c r="BR6" s="35">
        <f t="shared" ref="BR6:BZ6" si="8">IF(BR7="",NA(),BR7)</f>
        <v>67.12</v>
      </c>
      <c r="BS6" s="35">
        <f t="shared" si="8"/>
        <v>73.209999999999994</v>
      </c>
      <c r="BT6" s="35">
        <f t="shared" si="8"/>
        <v>48.75</v>
      </c>
      <c r="BU6" s="35">
        <f t="shared" si="8"/>
        <v>67.67</v>
      </c>
      <c r="BV6" s="35">
        <f t="shared" si="8"/>
        <v>67.41</v>
      </c>
      <c r="BW6" s="35">
        <f t="shared" si="8"/>
        <v>76.849999999999994</v>
      </c>
      <c r="BX6" s="35">
        <f t="shared" si="8"/>
        <v>83.3</v>
      </c>
      <c r="BY6" s="35">
        <f t="shared" si="8"/>
        <v>88.16</v>
      </c>
      <c r="BZ6" s="35">
        <f t="shared" si="8"/>
        <v>87.03</v>
      </c>
      <c r="CA6" s="34" t="str">
        <f>IF(CA7="","",IF(CA7="-","【-】","【"&amp;SUBSTITUTE(TEXT(CA7,"#,##0.00"),"-","△")&amp;"】"))</f>
        <v>【74.48】</v>
      </c>
      <c r="CB6" s="35">
        <f>IF(CB7="",NA(),CB7)</f>
        <v>157.72999999999999</v>
      </c>
      <c r="CC6" s="35">
        <f t="shared" ref="CC6:CK6" si="9">IF(CC7="",NA(),CC7)</f>
        <v>186.83</v>
      </c>
      <c r="CD6" s="35">
        <f t="shared" si="9"/>
        <v>173.11</v>
      </c>
      <c r="CE6" s="35">
        <f t="shared" si="9"/>
        <v>260.82</v>
      </c>
      <c r="CF6" s="35">
        <f t="shared" si="9"/>
        <v>161.74</v>
      </c>
      <c r="CG6" s="35">
        <f t="shared" si="9"/>
        <v>216.49</v>
      </c>
      <c r="CH6" s="35">
        <f t="shared" si="9"/>
        <v>198.4</v>
      </c>
      <c r="CI6" s="35">
        <f t="shared" si="9"/>
        <v>184.56</v>
      </c>
      <c r="CJ6" s="35">
        <f t="shared" si="9"/>
        <v>173.89</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75.86</v>
      </c>
      <c r="CY6" s="35">
        <f t="shared" ref="CY6:DG6" si="11">IF(CY7="",NA(),CY7)</f>
        <v>77.150000000000006</v>
      </c>
      <c r="CZ6" s="35">
        <f t="shared" si="11"/>
        <v>76.319999999999993</v>
      </c>
      <c r="DA6" s="35">
        <f t="shared" si="11"/>
        <v>77.37</v>
      </c>
      <c r="DB6" s="35">
        <f t="shared" si="11"/>
        <v>78.53</v>
      </c>
      <c r="DC6" s="35">
        <f t="shared" si="11"/>
        <v>86.28</v>
      </c>
      <c r="DD6" s="35">
        <f t="shared" si="11"/>
        <v>86.43</v>
      </c>
      <c r="DE6" s="35">
        <f t="shared" si="11"/>
        <v>86.43</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5" s="36" customFormat="1" x14ac:dyDescent="0.15">
      <c r="A7" s="28"/>
      <c r="B7" s="37">
        <v>2018</v>
      </c>
      <c r="C7" s="37">
        <v>434680</v>
      </c>
      <c r="D7" s="37">
        <v>47</v>
      </c>
      <c r="E7" s="37">
        <v>17</v>
      </c>
      <c r="F7" s="37">
        <v>4</v>
      </c>
      <c r="G7" s="37">
        <v>0</v>
      </c>
      <c r="H7" s="37" t="s">
        <v>99</v>
      </c>
      <c r="I7" s="37" t="s">
        <v>100</v>
      </c>
      <c r="J7" s="37" t="s">
        <v>101</v>
      </c>
      <c r="K7" s="37" t="s">
        <v>102</v>
      </c>
      <c r="L7" s="37" t="s">
        <v>103</v>
      </c>
      <c r="M7" s="37" t="s">
        <v>104</v>
      </c>
      <c r="N7" s="38" t="s">
        <v>105</v>
      </c>
      <c r="O7" s="38" t="s">
        <v>106</v>
      </c>
      <c r="P7" s="38">
        <v>87.35</v>
      </c>
      <c r="Q7" s="38">
        <v>99.61</v>
      </c>
      <c r="R7" s="38">
        <v>2370</v>
      </c>
      <c r="S7" s="38">
        <v>11934</v>
      </c>
      <c r="T7" s="38">
        <v>33.36</v>
      </c>
      <c r="U7" s="38">
        <v>357.73</v>
      </c>
      <c r="V7" s="38">
        <v>10390</v>
      </c>
      <c r="W7" s="38">
        <v>3.11</v>
      </c>
      <c r="X7" s="38">
        <v>3340.84</v>
      </c>
      <c r="Y7" s="38">
        <v>50.73</v>
      </c>
      <c r="Z7" s="38">
        <v>50.35</v>
      </c>
      <c r="AA7" s="38">
        <v>50.21</v>
      </c>
      <c r="AB7" s="38">
        <v>52.29</v>
      </c>
      <c r="AC7" s="38">
        <v>52.2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489.66</v>
      </c>
      <c r="BG7" s="38">
        <v>704.85</v>
      </c>
      <c r="BH7" s="38">
        <v>675.37</v>
      </c>
      <c r="BI7" s="38">
        <v>653.30999999999995</v>
      </c>
      <c r="BJ7" s="38">
        <v>592.45000000000005</v>
      </c>
      <c r="BK7" s="38">
        <v>1504.21</v>
      </c>
      <c r="BL7" s="38">
        <v>1390.86</v>
      </c>
      <c r="BM7" s="38">
        <v>1467.94</v>
      </c>
      <c r="BN7" s="38">
        <v>1144.94</v>
      </c>
      <c r="BO7" s="38">
        <v>1252.71</v>
      </c>
      <c r="BP7" s="38">
        <v>1209.4000000000001</v>
      </c>
      <c r="BQ7" s="38">
        <v>78.67</v>
      </c>
      <c r="BR7" s="38">
        <v>67.12</v>
      </c>
      <c r="BS7" s="38">
        <v>73.209999999999994</v>
      </c>
      <c r="BT7" s="38">
        <v>48.75</v>
      </c>
      <c r="BU7" s="38">
        <v>67.67</v>
      </c>
      <c r="BV7" s="38">
        <v>67.41</v>
      </c>
      <c r="BW7" s="38">
        <v>76.849999999999994</v>
      </c>
      <c r="BX7" s="38">
        <v>83.3</v>
      </c>
      <c r="BY7" s="38">
        <v>88.16</v>
      </c>
      <c r="BZ7" s="38">
        <v>87.03</v>
      </c>
      <c r="CA7" s="38">
        <v>74.48</v>
      </c>
      <c r="CB7" s="38">
        <v>157.72999999999999</v>
      </c>
      <c r="CC7" s="38">
        <v>186.83</v>
      </c>
      <c r="CD7" s="38">
        <v>173.11</v>
      </c>
      <c r="CE7" s="38">
        <v>260.82</v>
      </c>
      <c r="CF7" s="38">
        <v>161.74</v>
      </c>
      <c r="CG7" s="38">
        <v>216.49</v>
      </c>
      <c r="CH7" s="38">
        <v>198.4</v>
      </c>
      <c r="CI7" s="38">
        <v>184.56</v>
      </c>
      <c r="CJ7" s="38">
        <v>173.89</v>
      </c>
      <c r="CK7" s="38">
        <v>177.02</v>
      </c>
      <c r="CL7" s="38">
        <v>219.46</v>
      </c>
      <c r="CM7" s="38" t="s">
        <v>105</v>
      </c>
      <c r="CN7" s="38" t="s">
        <v>105</v>
      </c>
      <c r="CO7" s="38" t="s">
        <v>105</v>
      </c>
      <c r="CP7" s="38" t="s">
        <v>105</v>
      </c>
      <c r="CQ7" s="38" t="s">
        <v>105</v>
      </c>
      <c r="CR7" s="38">
        <v>38.409999999999997</v>
      </c>
      <c r="CS7" s="38">
        <v>39.25</v>
      </c>
      <c r="CT7" s="38">
        <v>43.18</v>
      </c>
      <c r="CU7" s="38">
        <v>42.38</v>
      </c>
      <c r="CV7" s="38">
        <v>46.17</v>
      </c>
      <c r="CW7" s="38">
        <v>42.82</v>
      </c>
      <c r="CX7" s="38">
        <v>75.86</v>
      </c>
      <c r="CY7" s="38">
        <v>77.150000000000006</v>
      </c>
      <c r="CZ7" s="38">
        <v>76.319999999999993</v>
      </c>
      <c r="DA7" s="38">
        <v>77.37</v>
      </c>
      <c r="DB7" s="38">
        <v>78.53</v>
      </c>
      <c r="DC7" s="38">
        <v>86.28</v>
      </c>
      <c r="DD7" s="38">
        <v>86.43</v>
      </c>
      <c r="DE7" s="38">
        <v>86.43</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0.08</v>
      </c>
      <c r="EL7" s="38">
        <v>0.04</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田村譲</cp:lastModifiedBy>
  <cp:lastPrinted>2020-01-23T04:11:29Z</cp:lastPrinted>
  <dcterms:created xsi:type="dcterms:W3CDTF">2019-12-05T05:14:45Z</dcterms:created>
  <dcterms:modified xsi:type="dcterms:W3CDTF">2020-01-24T05:51:09Z</dcterms:modified>
  <cp:category/>
</cp:coreProperties>
</file>