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課 下水道係\00 未処理\1月29日まで！公営企業に係る経営比較分析表（平成３０年度決算）の分析等について\下水道（法非適）\"/>
    </mc:Choice>
  </mc:AlternateContent>
  <workbookProtection workbookAlgorithmName="SHA-512" workbookHashValue="vrmwzfv1PpPSfUY/f/1ch67LhrDAFmkwYxj9drkI7XNxVvdHUhp267pRY0c6x2Uukqd6Tkk7Y/ZmSxWZBNghFw==" workbookSaltValue="vEeur92RA2yfS6HbmOXF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<sst xmlns="http://schemas.openxmlformats.org/spreadsheetml/2006/main" count="228" uniqueCount="115">
  <si>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</si>
  <si>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</si>
  <si>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</si>
  <si>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</si>
  <si>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</si>
  <si>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</si>
  <si>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</si>
  <si>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</si>
  <si>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</si>
  <si>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</si>
  <si>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</si>
  <si>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</si>
  <si>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</si>
  <si>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</si>
  <si>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</si>
  <si>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</si>
  <si>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</si>
  <si>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</si>
  <si>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</si>
  <si>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</si>
  <si>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</si>
  <si>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</si>
  <si>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</si>
  <si>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</si>
  <si>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</si>
  <si>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</si>
  <si>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</si>
  <si>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</si>
  <si>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</si>
  <si>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</si>
  <si>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</si>
  <si>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</si>
  <si>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</si>
  <si>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</si>
  <si>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</si>
  <si>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</si>
  <si>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</si>
  <si>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</si>
  <si>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</si>
  <si>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</si>
  <si>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</si>
  <si>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</si>
  <si>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</si>
  <si>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</si>
  <si>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</si>
  <si>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</si>
  <si>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</si>
  <si>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</si>
  <si>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</si>
  <si>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</si>
  <si>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</si>
  <si>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</si>
  <si>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</si>
  <si>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</si>
  <si>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</si>
  <si>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</si>
  <si>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</si>
  <si>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</si>
  <si>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</si>
  <si>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</si>
  <si>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</si>
  <si>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</si>
  <si>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</si>
  <si>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</si>
  <si>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</si>
  <si>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</si>
  <si>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</si>
  <si>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</si>
  <si>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</si>
  <si>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</si>
  <si>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</si>
  <si>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</si>
  <si>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</si>
  <si>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</si>
  <si>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</si>
  <si>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</si>
  <si>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</si>
  <si>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</si>
  <si>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</si>
  <si>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</si>
  <si>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</si>
  <si>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</si>
  <si>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</si>
  <si>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</si>
  <si>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</si>
  <si>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</si>
  <si>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</si>
  <si>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</si>
  <si>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</si>
  <si>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</si>
  <si>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</si>
  <si>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</si>
  <si>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</si>
  <si>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</si>
  <si>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</si>
  <si>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</si>
  <si>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</si>
  <si>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</si>
  <si>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</si>
  <si>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</si>
  <si>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</si>
  <si>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</si>
  <si>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</si>
  <si>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</si>
  <si>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</si>
  <si>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</si>
  <si>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</si>
  <si>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</si>
  <si>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</si>
  <si>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</si>
  <si>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</si>
  <si>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</si>
  <si>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当初からの処理場建設費・管路整備費用にかかった地方債償還金の支払いが年々増えてきている。しかし、今年度までは熊本地震の復旧工事を主に施工した為、国庫補助率が高く、地方債及び自主財源の割合が低くなっている。また、地震により一時的に減少した使用料収入が、新築の建設や浄化槽の破損等の理由で公共下水道に新たに接続される方が増えた事等により、使用料収入が増えた事が主な要因と考えられる。今後は、更なる費用の削減及び接続率の向上を図る。　　　　　　　　　　　　　　　　　　　　　
④類似団体平均値より低い数値を示しているものの、熊本地震により被災した施設の修繕費用、また、供用開始から14年以上が経ち、設備等の更新も必要になってくることから、普及促進を進め収益向上を図る。
⑤使用料で回収すべき経費を全て賄えている状況である。今後は、更なる費用の削減及び接続率の向上を図る。　　　　　　　
⑥類似団体と比較して低い数値を維持している。今後も施設の稼動状況に十分注意し、消費電力量を抑える等の効率的な汚水処理を行なっていく。
⑦類似団体より高い利用率になっている。熊本地震による災害復旧工事を進めている事、及び新築や改築による下水道接続世帯が増加したことが主な要因であると考えられる。年々数値が上昇しており、将来的に稼働率が上がることにより一定の改善が見込まれる。
⑧供用開始後14年以上経過し、類似団体より高い利用率を維持している。また、右肩上がりで上昇しており、水質保全の面では年々向上しているといえる。</t>
    <rPh sb="1" eb="3">
      <t>トウショ</t>
    </rPh>
    <rPh sb="6" eb="9">
      <t>ショリジョウ</t>
    </rPh>
    <rPh sb="9" eb="12">
      <t>ケンセツヒ</t>
    </rPh>
    <rPh sb="13" eb="15">
      <t>カンロ</t>
    </rPh>
    <rPh sb="24" eb="27">
      <t>チホウサイ</t>
    </rPh>
    <rPh sb="27" eb="29">
      <t>ショウカン</t>
    </rPh>
    <rPh sb="29" eb="30">
      <t>キン</t>
    </rPh>
    <rPh sb="31" eb="33">
      <t>シハラ</t>
    </rPh>
    <rPh sb="35" eb="37">
      <t>ネンネン</t>
    </rPh>
    <rPh sb="37" eb="38">
      <t>フ</t>
    </rPh>
    <rPh sb="49" eb="52">
      <t>コンネンド</t>
    </rPh>
    <rPh sb="55" eb="57">
      <t>クマモト</t>
    </rPh>
    <rPh sb="57" eb="59">
      <t>ジシン</t>
    </rPh>
    <rPh sb="60" eb="62">
      <t>フッキュウ</t>
    </rPh>
    <rPh sb="62" eb="64">
      <t>コウジ</t>
    </rPh>
    <rPh sb="65" eb="66">
      <t>オモ</t>
    </rPh>
    <rPh sb="67" eb="69">
      <t>セコウ</t>
    </rPh>
    <rPh sb="71" eb="72">
      <t>タメ</t>
    </rPh>
    <rPh sb="73" eb="75">
      <t>コッコ</t>
    </rPh>
    <rPh sb="75" eb="77">
      <t>ホジョ</t>
    </rPh>
    <rPh sb="77" eb="78">
      <t>リツ</t>
    </rPh>
    <rPh sb="79" eb="80">
      <t>タカ</t>
    </rPh>
    <rPh sb="82" eb="85">
      <t>チホウサイ</t>
    </rPh>
    <rPh sb="85" eb="86">
      <t>オヨ</t>
    </rPh>
    <rPh sb="87" eb="89">
      <t>ジシュ</t>
    </rPh>
    <rPh sb="89" eb="91">
      <t>ザイゲン</t>
    </rPh>
    <rPh sb="92" eb="94">
      <t>ワリアイ</t>
    </rPh>
    <rPh sb="95" eb="96">
      <t>ヒク</t>
    </rPh>
    <rPh sb="106" eb="108">
      <t>ジシン</t>
    </rPh>
    <rPh sb="111" eb="114">
      <t>イチジテキ</t>
    </rPh>
    <rPh sb="115" eb="117">
      <t>ゲンショウ</t>
    </rPh>
    <rPh sb="119" eb="122">
      <t>シヨウリョウ</t>
    </rPh>
    <rPh sb="122" eb="124">
      <t>シュウニュウ</t>
    </rPh>
    <rPh sb="126" eb="128">
      <t>シンチク</t>
    </rPh>
    <rPh sb="129" eb="131">
      <t>ケンセツ</t>
    </rPh>
    <rPh sb="132" eb="135">
      <t>ジョウカソウ</t>
    </rPh>
    <rPh sb="136" eb="138">
      <t>ハソン</t>
    </rPh>
    <rPh sb="138" eb="139">
      <t>トウ</t>
    </rPh>
    <rPh sb="140" eb="142">
      <t>リユウ</t>
    </rPh>
    <rPh sb="143" eb="145">
      <t>コウキョウ</t>
    </rPh>
    <rPh sb="145" eb="148">
      <t>ゲスイドウ</t>
    </rPh>
    <rPh sb="149" eb="150">
      <t>アラ</t>
    </rPh>
    <rPh sb="152" eb="154">
      <t>セツゾク</t>
    </rPh>
    <rPh sb="157" eb="158">
      <t>カタ</t>
    </rPh>
    <rPh sb="159" eb="160">
      <t>フ</t>
    </rPh>
    <rPh sb="162" eb="163">
      <t>コト</t>
    </rPh>
    <rPh sb="163" eb="164">
      <t>ナド</t>
    </rPh>
    <rPh sb="168" eb="171">
      <t>シヨウリョウ</t>
    </rPh>
    <rPh sb="171" eb="173">
      <t>シュウニュウ</t>
    </rPh>
    <rPh sb="174" eb="175">
      <t>フ</t>
    </rPh>
    <rPh sb="177" eb="178">
      <t>コト</t>
    </rPh>
    <rPh sb="179" eb="180">
      <t>オモ</t>
    </rPh>
    <rPh sb="181" eb="183">
      <t>ヨウイン</t>
    </rPh>
    <rPh sb="184" eb="185">
      <t>カンガ</t>
    </rPh>
    <rPh sb="190" eb="192">
      <t>コンゴ</t>
    </rPh>
    <rPh sb="194" eb="195">
      <t>サラ</t>
    </rPh>
    <rPh sb="197" eb="199">
      <t>ヒヨウ</t>
    </rPh>
    <rPh sb="200" eb="202">
      <t>サクゲン</t>
    </rPh>
    <rPh sb="202" eb="203">
      <t>オヨ</t>
    </rPh>
    <rPh sb="204" eb="206">
      <t>セツゾク</t>
    </rPh>
    <rPh sb="206" eb="207">
      <t>リツ</t>
    </rPh>
    <rPh sb="208" eb="210">
      <t>コウジョウ</t>
    </rPh>
    <rPh sb="211" eb="212">
      <t>ハカ</t>
    </rPh>
    <rPh sb="237" eb="239">
      <t>ルイジ</t>
    </rPh>
    <rPh sb="239" eb="241">
      <t>ダンタイ</t>
    </rPh>
    <rPh sb="241" eb="243">
      <t>ヘイキン</t>
    </rPh>
    <rPh sb="243" eb="244">
      <t>チ</t>
    </rPh>
    <rPh sb="246" eb="247">
      <t>ヒク</t>
    </rPh>
    <rPh sb="248" eb="250">
      <t>スウチ</t>
    </rPh>
    <rPh sb="251" eb="252">
      <t>シメ</t>
    </rPh>
    <rPh sb="282" eb="284">
      <t>キョウヨウ</t>
    </rPh>
    <rPh sb="284" eb="286">
      <t>カイシ</t>
    </rPh>
    <rPh sb="290" eb="291">
      <t>ネン</t>
    </rPh>
    <rPh sb="291" eb="293">
      <t>イジョウ</t>
    </rPh>
    <rPh sb="294" eb="295">
      <t>タ</t>
    </rPh>
    <rPh sb="297" eb="299">
      <t>セツビ</t>
    </rPh>
    <rPh sb="299" eb="300">
      <t>ナド</t>
    </rPh>
    <rPh sb="301" eb="303">
      <t>コウシン</t>
    </rPh>
    <rPh sb="304" eb="306">
      <t>ヒツヨウ</t>
    </rPh>
    <rPh sb="317" eb="319">
      <t>フキュウ</t>
    </rPh>
    <rPh sb="319" eb="321">
      <t>ソクシン</t>
    </rPh>
    <rPh sb="322" eb="323">
      <t>スス</t>
    </rPh>
    <rPh sb="324" eb="326">
      <t>シュウエキ</t>
    </rPh>
    <rPh sb="326" eb="328">
      <t>コウジョウ</t>
    </rPh>
    <rPh sb="329" eb="330">
      <t>ハカ</t>
    </rPh>
    <rPh sb="392" eb="394">
      <t>ルイジ</t>
    </rPh>
    <rPh sb="394" eb="396">
      <t>ダンタイ</t>
    </rPh>
    <rPh sb="397" eb="399">
      <t>ヒカク</t>
    </rPh>
    <rPh sb="401" eb="402">
      <t>ヒク</t>
    </rPh>
    <rPh sb="403" eb="405">
      <t>スウチ</t>
    </rPh>
    <rPh sb="406" eb="408">
      <t>イジ</t>
    </rPh>
    <rPh sb="413" eb="415">
      <t>コンゴ</t>
    </rPh>
    <rPh sb="416" eb="418">
      <t>シセツ</t>
    </rPh>
    <rPh sb="419" eb="421">
      <t>カドウ</t>
    </rPh>
    <rPh sb="421" eb="423">
      <t>ジョウキョウ</t>
    </rPh>
    <rPh sb="424" eb="426">
      <t>ジュウブン</t>
    </rPh>
    <rPh sb="426" eb="428">
      <t>チュウイ</t>
    </rPh>
    <rPh sb="430" eb="432">
      <t>ショウヒ</t>
    </rPh>
    <rPh sb="432" eb="434">
      <t>デンリョク</t>
    </rPh>
    <rPh sb="434" eb="435">
      <t>リョウ</t>
    </rPh>
    <rPh sb="436" eb="437">
      <t>オサ</t>
    </rPh>
    <rPh sb="439" eb="440">
      <t>ナド</t>
    </rPh>
    <rPh sb="441" eb="444">
      <t>コウリツテキ</t>
    </rPh>
    <rPh sb="445" eb="447">
      <t>オスイ</t>
    </rPh>
    <rPh sb="447" eb="449">
      <t>ショリ</t>
    </rPh>
    <rPh sb="450" eb="451">
      <t>オコ</t>
    </rPh>
    <rPh sb="459" eb="461">
      <t>ルイジ</t>
    </rPh>
    <rPh sb="461" eb="463">
      <t>ダンタイ</t>
    </rPh>
    <rPh sb="465" eb="466">
      <t>タカ</t>
    </rPh>
    <rPh sb="467" eb="470">
      <t>リヨウリツ</t>
    </rPh>
    <rPh sb="477" eb="479">
      <t>クマモト</t>
    </rPh>
    <rPh sb="479" eb="481">
      <t>ジシン</t>
    </rPh>
    <rPh sb="484" eb="486">
      <t>サイガイ</t>
    </rPh>
    <rPh sb="486" eb="488">
      <t>フッキュウ</t>
    </rPh>
    <rPh sb="488" eb="490">
      <t>コウジ</t>
    </rPh>
    <rPh sb="491" eb="492">
      <t>スス</t>
    </rPh>
    <rPh sb="496" eb="497">
      <t>コト</t>
    </rPh>
    <rPh sb="498" eb="499">
      <t>オヨ</t>
    </rPh>
    <rPh sb="500" eb="502">
      <t>シンチク</t>
    </rPh>
    <rPh sb="503" eb="505">
      <t>カイチク</t>
    </rPh>
    <rPh sb="508" eb="511">
      <t>ゲスイドウ</t>
    </rPh>
    <rPh sb="511" eb="513">
      <t>セツゾク</t>
    </rPh>
    <rPh sb="513" eb="515">
      <t>セタイ</t>
    </rPh>
    <rPh sb="516" eb="518">
      <t>ゾウカ</t>
    </rPh>
    <rPh sb="523" eb="524">
      <t>オモ</t>
    </rPh>
    <rPh sb="525" eb="527">
      <t>ヨウイン</t>
    </rPh>
    <rPh sb="531" eb="532">
      <t>カンガ</t>
    </rPh>
    <rPh sb="537" eb="539">
      <t>ネンネン</t>
    </rPh>
    <rPh sb="539" eb="541">
      <t>スウチ</t>
    </rPh>
    <rPh sb="542" eb="544">
      <t>ジョウショウ</t>
    </rPh>
    <rPh sb="549" eb="552">
      <t>ショウライテキ</t>
    </rPh>
    <rPh sb="553" eb="555">
      <t>カドウ</t>
    </rPh>
    <rPh sb="555" eb="556">
      <t>リツ</t>
    </rPh>
    <rPh sb="557" eb="558">
      <t>ア</t>
    </rPh>
    <rPh sb="565" eb="567">
      <t>イッテイ</t>
    </rPh>
    <rPh sb="568" eb="570">
      <t>カイゼン</t>
    </rPh>
    <rPh sb="571" eb="573">
      <t>ミコ</t>
    </rPh>
    <rPh sb="579" eb="581">
      <t>キョウヨウ</t>
    </rPh>
    <rPh sb="581" eb="583">
      <t>カイシ</t>
    </rPh>
    <rPh sb="583" eb="584">
      <t>アト</t>
    </rPh>
    <rPh sb="586" eb="587">
      <t>ネン</t>
    </rPh>
    <rPh sb="587" eb="589">
      <t>イジョウ</t>
    </rPh>
    <rPh sb="589" eb="591">
      <t>ケイカ</t>
    </rPh>
    <rPh sb="605" eb="607">
      <t>イジ</t>
    </rPh>
    <rPh sb="615" eb="617">
      <t>ミギカタ</t>
    </rPh>
    <rPh sb="617" eb="618">
      <t>ア</t>
    </rPh>
    <rPh sb="621" eb="623">
      <t>ジョウショウ</t>
    </rPh>
    <rPh sb="628" eb="630">
      <t>スイシツ</t>
    </rPh>
    <rPh sb="630" eb="632">
      <t>ホゼン</t>
    </rPh>
    <rPh sb="633" eb="634">
      <t>メン</t>
    </rPh>
    <rPh sb="636" eb="638">
      <t>ネンネン</t>
    </rPh>
    <rPh sb="638" eb="640">
      <t>コウジョウ</t>
    </rPh>
    <phoneticPr fontId="4"/>
  </si>
  <si>
    <t>　供用開始後14年で管渠等の更新は行なっていない。しかし、今年度まで主に熊本地震により被災した管渠の復旧工事を行った為、管渠改善率が飛躍的に伸びた。今後はストックマネジメント計画により、将来的な更新を視野に入れた管理を行なっていく予定である。</t>
    <rPh sb="29" eb="32">
      <t>コンネンド</t>
    </rPh>
    <rPh sb="34" eb="35">
      <t>オモ</t>
    </rPh>
    <rPh sb="36" eb="38">
      <t>クマモト</t>
    </rPh>
    <rPh sb="38" eb="40">
      <t>ジシン</t>
    </rPh>
    <rPh sb="43" eb="45">
      <t>ヒサイ</t>
    </rPh>
    <rPh sb="47" eb="49">
      <t>カンキョ</t>
    </rPh>
    <rPh sb="50" eb="52">
      <t>フッキュウ</t>
    </rPh>
    <rPh sb="52" eb="54">
      <t>コウジ</t>
    </rPh>
    <rPh sb="55" eb="56">
      <t>オコナ</t>
    </rPh>
    <rPh sb="58" eb="59">
      <t>タメ</t>
    </rPh>
    <rPh sb="60" eb="62">
      <t>カンキョ</t>
    </rPh>
    <rPh sb="62" eb="64">
      <t>カイゼン</t>
    </rPh>
    <rPh sb="64" eb="65">
      <t>リツ</t>
    </rPh>
    <rPh sb="66" eb="69">
      <t>ヒヤクテキ</t>
    </rPh>
    <rPh sb="70" eb="71">
      <t>ノ</t>
    </rPh>
    <rPh sb="74" eb="76">
      <t>コンゴ</t>
    </rPh>
    <rPh sb="87" eb="89">
      <t>ケイカク</t>
    </rPh>
    <rPh sb="93" eb="96">
      <t>ショウライテキ</t>
    </rPh>
    <rPh sb="97" eb="99">
      <t>コウシン</t>
    </rPh>
    <rPh sb="100" eb="102">
      <t>シヤ</t>
    </rPh>
    <rPh sb="103" eb="104">
      <t>イ</t>
    </rPh>
    <rPh sb="106" eb="108">
      <t>カンリ</t>
    </rPh>
    <rPh sb="109" eb="110">
      <t>オコ</t>
    </rPh>
    <rPh sb="115" eb="117">
      <t>ヨテイ</t>
    </rPh>
    <phoneticPr fontId="15"/>
  </si>
  <si>
    <t xml:space="preserve">　事業開始時から大規模集客施設、区画整理事業地区の施設整備により安定的な経営が行なえているが、面整備の途中で熊本地震を被災した影響により施設の修繕費用などにより費やした費用の返済等の課題が残る。今後は嘉島町公共下水道事業経営戦略やストックマネジメント計画の策定等により、将来的な更新を視野に入れた管理を行なっていく必要がある。
</t>
    <rPh sb="1" eb="3">
      <t>ジギョウ</t>
    </rPh>
    <rPh sb="3" eb="5">
      <t>カイシ</t>
    </rPh>
    <rPh sb="5" eb="6">
      <t>トキ</t>
    </rPh>
    <rPh sb="8" eb="11">
      <t>ダイキボ</t>
    </rPh>
    <rPh sb="11" eb="13">
      <t>シュウキャク</t>
    </rPh>
    <rPh sb="13" eb="15">
      <t>シセツ</t>
    </rPh>
    <rPh sb="16" eb="18">
      <t>クカク</t>
    </rPh>
    <rPh sb="18" eb="20">
      <t>セイリ</t>
    </rPh>
    <rPh sb="20" eb="22">
      <t>ジギョウ</t>
    </rPh>
    <rPh sb="22" eb="24">
      <t>チク</t>
    </rPh>
    <rPh sb="25" eb="27">
      <t>シセツ</t>
    </rPh>
    <rPh sb="27" eb="29">
      <t>セイビ</t>
    </rPh>
    <rPh sb="32" eb="35">
      <t>アンテイテキ</t>
    </rPh>
    <rPh sb="36" eb="38">
      <t>ケイエイ</t>
    </rPh>
    <rPh sb="39" eb="40">
      <t>オコ</t>
    </rPh>
    <rPh sb="47" eb="48">
      <t>メン</t>
    </rPh>
    <rPh sb="48" eb="50">
      <t>セイビ</t>
    </rPh>
    <rPh sb="51" eb="53">
      <t>トチュウ</t>
    </rPh>
    <rPh sb="54" eb="56">
      <t>クマモト</t>
    </rPh>
    <rPh sb="56" eb="58">
      <t>ジシン</t>
    </rPh>
    <rPh sb="59" eb="61">
      <t>ヒサイ</t>
    </rPh>
    <rPh sb="63" eb="65">
      <t>エイキョウ</t>
    </rPh>
    <rPh sb="68" eb="70">
      <t>シセツ</t>
    </rPh>
    <rPh sb="71" eb="73">
      <t>シュウゼン</t>
    </rPh>
    <rPh sb="73" eb="75">
      <t>ヒヨウ</t>
    </rPh>
    <rPh sb="80" eb="81">
      <t>ツイ</t>
    </rPh>
    <rPh sb="84" eb="86">
      <t>ヒヨウ</t>
    </rPh>
    <rPh sb="87" eb="89">
      <t>ヘンサイ</t>
    </rPh>
    <rPh sb="89" eb="90">
      <t>トウ</t>
    </rPh>
    <rPh sb="91" eb="93">
      <t>カダイ</t>
    </rPh>
    <rPh sb="94" eb="95">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</si>
</sst>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protection locked="0"/>
    </xf>
    <xf numFmtId="0" fontId="5" fillId="0" borderId="0" xfId="2" applyFont="1" applyBorder="1" applyAlignment="1" applyProtection="1">
      <alignment horizontal="left" vertical="top"/>
      <protection locked="0"/>
    </xf>
    <xf numFmtId="0" fontId="5" fillId="0" borderId="7" xfId="2" applyFont="1" applyBorder="1" applyAlignment="1" applyProtection="1">
      <alignment horizontal="left" vertical="top"/>
      <protection locked="0"/>
    </xf>
    <xf numFmtId="0" fontId="5" fillId="0" borderId="8" xfId="2" applyFont="1" applyBorder="1" applyAlignment="1" applyProtection="1">
      <alignment horizontal="left" vertical="top"/>
      <protection locked="0"/>
    </xf>
    <xf numFmtId="0" fontId="5" fillId="0" borderId="1" xfId="2" applyFont="1" applyBorder="1" applyAlignment="1" applyProtection="1">
      <alignment horizontal="left" vertical="top"/>
      <protection locked="0"/>
    </xf>
    <xf numFmtId="0" fontId="5" fillId="0" borderId="9" xfId="2" applyFont="1" applyBorder="1" applyAlignment="1" applyProtection="1">
      <alignment horizontal="left" vertical="top"/>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4.29</c:v>
                </c:pt>
                <c:pt idx="4" formatCode="#,##0.00;&quot;△&quot;#,##0.00;&quot;-&quot;">
                  <c:v>6.41</c:v>
                </c:pt>
              </c:numCache>
            </c:numRef>
          </c:val>
          <c:extLst>
            <c:ext xmlns:c16="http://schemas.microsoft.com/office/drawing/2014/chart" uri="{C3380CC4-5D6E-409C-BE32-E72D297353CC}">
              <c16:uniqueId val="{00000000-C295-4DEF-9D8F-22ED6677A8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C295-4DEF-9D8F-22ED6677A8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40.380000000000003</c:v>
                </c:pt>
                <c:pt idx="1">
                  <c:v>44.73</c:v>
                </c:pt>
                <c:pt idx="2">
                  <c:v>40.380000000000003</c:v>
                </c:pt>
                <c:pt idx="3">
                  <c:v>53.27</c:v>
                </c:pt>
                <c:pt idx="4">
                  <c:v>53.27</c:v>
                </c:pt>
              </c:numCache>
            </c:numRef>
          </c:val>
          <c:extLst>
            <c:ext xmlns:c16="http://schemas.microsoft.com/office/drawing/2014/chart" uri="{C3380CC4-5D6E-409C-BE32-E72D297353CC}">
              <c16:uniqueId val="{00000000-C761-4D4D-BF1F-2C97C57AB4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C761-4D4D-BF1F-2C97C57AB4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59.5</c:v>
                </c:pt>
                <c:pt idx="1">
                  <c:v>61.23</c:v>
                </c:pt>
                <c:pt idx="2">
                  <c:v>64.349999999999994</c:v>
                </c:pt>
                <c:pt idx="3">
                  <c:v>68.61</c:v>
                </c:pt>
                <c:pt idx="4">
                  <c:v>73.16</c:v>
                </c:pt>
              </c:numCache>
            </c:numRef>
          </c:val>
          <c:extLst>
            <c:ext xmlns:c16="http://schemas.microsoft.com/office/drawing/2014/chart" uri="{C3380CC4-5D6E-409C-BE32-E72D297353CC}">
              <c16:uniqueId val="{00000000-387C-4106-B4A1-F531011BA1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387C-4106-B4A1-F531011BA1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86.15</c:v>
                </c:pt>
                <c:pt idx="1">
                  <c:v>91.84</c:v>
                </c:pt>
                <c:pt idx="2">
                  <c:v>84.41</c:v>
                </c:pt>
                <c:pt idx="3">
                  <c:v>100.46</c:v>
                </c:pt>
                <c:pt idx="4">
                  <c:v>100.84</c:v>
                </c:pt>
              </c:numCache>
            </c:numRef>
          </c:val>
          <c:extLst>
            <c:ext xmlns:c16="http://schemas.microsoft.com/office/drawing/2014/chart" uri="{C3380CC4-5D6E-409C-BE32-E72D297353CC}">
              <c16:uniqueId val="{00000000-BC1E-4EBC-821C-D8BCD44A0D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E-4EBC-821C-D8BCD44A0D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6-47E4-8E0C-7FA30A7BF6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6-47E4-8E0C-7FA30A7BF6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D-4467-95F3-334DA22E89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D-4467-95F3-334DA22E89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6-43AA-890B-D2222BF7AD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6-43AA-890B-D2222BF7AD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2-4F82-8A52-1A35B9C969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2-4F82-8A52-1A35B9C969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1086.1199999999999</c:v>
                </c:pt>
                <c:pt idx="1">
                  <c:v>1016.82</c:v>
                </c:pt>
                <c:pt idx="2">
                  <c:v>963.39</c:v>
                </c:pt>
                <c:pt idx="3">
                  <c:v>793.72</c:v>
                </c:pt>
                <c:pt idx="4">
                  <c:v>782.25</c:v>
                </c:pt>
              </c:numCache>
            </c:numRef>
          </c:val>
          <c:extLst>
            <c:ext xmlns:c16="http://schemas.microsoft.com/office/drawing/2014/chart" uri="{C3380CC4-5D6E-409C-BE32-E72D297353CC}">
              <c16:uniqueId val="{00000000-DC3C-45DE-A937-DA9D067FF1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DC3C-45DE-A937-DA9D067FF1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74.150000000000006</c:v>
                </c:pt>
                <c:pt idx="1">
                  <c:v>78.900000000000006</c:v>
                </c:pt>
                <c:pt idx="2">
                  <c:v>78.45</c:v>
                </c:pt>
                <c:pt idx="3">
                  <c:v>100</c:v>
                </c:pt>
                <c:pt idx="4">
                  <c:v>100</c:v>
                </c:pt>
              </c:numCache>
            </c:numRef>
          </c:val>
          <c:extLst>
            <c:ext xmlns:c16="http://schemas.microsoft.com/office/drawing/2014/chart" uri="{C3380CC4-5D6E-409C-BE32-E72D297353CC}">
              <c16:uniqueId val="{00000000-ADFF-4594-BFD6-AAF7938F85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ADFF-4594-BFD6-AAF7938F85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242.76</c:v>
                </c:pt>
                <c:pt idx="1">
                  <c:v>228.35</c:v>
                </c:pt>
                <c:pt idx="2">
                  <c:v>229.45</c:v>
                </c:pt>
                <c:pt idx="3">
                  <c:v>180</c:v>
                </c:pt>
                <c:pt idx="4">
                  <c:v>180</c:v>
                </c:pt>
              </c:numCache>
            </c:numRef>
          </c:val>
          <c:extLst>
            <c:ext xmlns:c16="http://schemas.microsoft.com/office/drawing/2014/chart" uri="{C3380CC4-5D6E-409C-BE32-E72D297353CC}">
              <c16:uniqueId val="{00000000-6D32-43D0-868E-9A4E95997A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6D32-43D0-868E-9A4E95997A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3" zoomScale="85" zoomScaleNormal="85" workbookViewId="0">
      <selection activeCell="AL36" sqref="AL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嘉島町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62">
        <f>データ!S6</f>
        <v>9426</v>
      </c>
      <c r="AM8" s="62"/>
      <c r="AN8" s="62"/>
      <c r="AO8" s="62"/>
      <c r="AP8" s="62"/>
      <c r="AQ8" s="62"/>
      <c r="AR8" s="62"/>
      <c r="AS8" s="62"/>
      <c r="AT8" s="61">
        <f>データ!T6</f>
        <v>16.649999999999999</v>
      </c>
      <c r="AU8" s="61"/>
      <c r="AV8" s="61"/>
      <c r="AW8" s="61"/>
      <c r="AX8" s="61"/>
      <c r="AY8" s="61"/>
      <c r="AZ8" s="61"/>
      <c r="BA8" s="61"/>
      <c r="BB8" s="61">
        <f>データ!U6</f>
        <v>566.13</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71.930000000000007</v>
      </c>
      <c r="Q10" s="61"/>
      <c r="R10" s="61"/>
      <c r="S10" s="61"/>
      <c r="T10" s="61"/>
      <c r="U10" s="61"/>
      <c r="V10" s="61"/>
      <c r="W10" s="61">
        <f>データ!Q6</f>
        <v>84.64</v>
      </c>
      <c r="X10" s="61"/>
      <c r="Y10" s="61"/>
      <c r="Z10" s="61"/>
      <c r="AA10" s="61"/>
      <c r="AB10" s="61"/>
      <c r="AC10" s="61"/>
      <c r="AD10" s="62">
        <f>データ!R6</f>
        <v>4110</v>
      </c>
      <c r="AE10" s="62"/>
      <c r="AF10" s="62"/>
      <c r="AG10" s="62"/>
      <c r="AH10" s="62"/>
      <c r="AI10" s="62"/>
      <c r="AJ10" s="62"/>
      <c r="AK10" s="2"/>
      <c r="AL10" s="62">
        <f>データ!V6</f>
        <v>6807</v>
      </c>
      <c r="AM10" s="62"/>
      <c r="AN10" s="62"/>
      <c r="AO10" s="62"/>
      <c r="AP10" s="62"/>
      <c r="AQ10" s="62"/>
      <c r="AR10" s="62"/>
      <c r="AS10" s="62"/>
      <c r="AT10" s="61">
        <f>データ!W6</f>
        <v>2.2799999999999998</v>
      </c>
      <c r="AU10" s="61"/>
      <c r="AV10" s="61"/>
      <c r="AW10" s="61"/>
      <c r="AX10" s="61"/>
      <c r="AY10" s="61"/>
      <c r="AZ10" s="61"/>
      <c r="BA10" s="61"/>
      <c r="BB10" s="61">
        <f>データ!X6</f>
        <v>2985.53</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E2uGLGP1abyzcHMeFnkzdRRU7qT1fnZnco5eKCfjk6xHS/FcDNehgcR5i1p6kjs1263mBIGGALmFo+ZW5dMxGA==" saltValue="iUfWb5o2C8JZF4EcmV4U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0" t="s">
        <v>55</v>
      </c>
      <c r="I3" s="71"/>
      <c r="J3" s="71"/>
      <c r="K3" s="71"/>
      <c r="L3" s="71"/>
      <c r="M3" s="71"/>
      <c r="N3" s="71"/>
      <c r="O3" s="71"/>
      <c r="P3" s="71"/>
      <c r="Q3" s="71"/>
      <c r="R3" s="71"/>
      <c r="S3" s="71"/>
      <c r="T3" s="71"/>
      <c r="U3" s="71"/>
      <c r="V3" s="71"/>
      <c r="W3" s="71"/>
      <c r="X3" s="72"/>
      <c r="Y3" s="76" t="s">
        <v>56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58</v>
      </c>
      <c r="B4" s="30"/>
      <c r="C4" s="30"/>
      <c r="D4" s="30"/>
      <c r="E4" s="30"/>
      <c r="F4" s="30"/>
      <c r="G4" s="30"/>
      <c r="H4" s="73"/>
      <c r="I4" s="74"/>
      <c r="J4" s="74"/>
      <c r="K4" s="74"/>
      <c r="L4" s="74"/>
      <c r="M4" s="74"/>
      <c r="N4" s="74"/>
      <c r="O4" s="74"/>
      <c r="P4" s="74"/>
      <c r="Q4" s="74"/>
      <c r="R4" s="74"/>
      <c r="S4" s="74"/>
      <c r="T4" s="74"/>
      <c r="U4" s="74"/>
      <c r="V4" s="74"/>
      <c r="W4" s="74"/>
      <c r="X4" s="75"/>
      <c r="Y4" s="69" t="s">
        <v>59</v>
      </c>
      <c r="Z4" s="69"/>
      <c r="AA4" s="69"/>
      <c r="AB4" s="69"/>
      <c r="AC4" s="69"/>
      <c r="AD4" s="69"/>
      <c r="AE4" s="69"/>
      <c r="AF4" s="69"/>
      <c r="AG4" s="69"/>
      <c r="AH4" s="69"/>
      <c r="AI4" s="69"/>
      <c r="AJ4" s="69" t="s">
        <v>60</v>
      </c>
      <c r="AK4" s="69"/>
      <c r="AL4" s="69"/>
      <c r="AM4" s="69"/>
      <c r="AN4" s="69"/>
      <c r="AO4" s="69"/>
      <c r="AP4" s="69"/>
      <c r="AQ4" s="69"/>
      <c r="AR4" s="69"/>
      <c r="AS4" s="69"/>
      <c r="AT4" s="69"/>
      <c r="AU4" s="69" t="s">
        <v>61</v>
      </c>
      <c r="AV4" s="69"/>
      <c r="AW4" s="69"/>
      <c r="AX4" s="69"/>
      <c r="AY4" s="69"/>
      <c r="AZ4" s="69"/>
      <c r="BA4" s="69"/>
      <c r="BB4" s="69"/>
      <c r="BC4" s="69"/>
      <c r="BD4" s="69"/>
      <c r="BE4" s="69"/>
      <c r="BF4" s="69" t="s">
        <v>62</v>
      </c>
      <c r="BG4" s="69"/>
      <c r="BH4" s="69"/>
      <c r="BI4" s="69"/>
      <c r="BJ4" s="69"/>
      <c r="BK4" s="69"/>
      <c r="BL4" s="69"/>
      <c r="BM4" s="69"/>
      <c r="BN4" s="69"/>
      <c r="BO4" s="69"/>
      <c r="BP4" s="69"/>
      <c r="BQ4" s="69" t="s">
        <v>63</v>
      </c>
      <c r="BR4" s="69"/>
      <c r="BS4" s="69"/>
      <c r="BT4" s="69"/>
      <c r="BU4" s="69"/>
      <c r="BV4" s="69"/>
      <c r="BW4" s="69"/>
      <c r="BX4" s="69"/>
      <c r="BY4" s="69"/>
      <c r="BZ4" s="69"/>
      <c r="CA4" s="69"/>
      <c r="CB4" s="69" t="s">
        <v>64</v>
      </c>
      <c r="CC4" s="69"/>
      <c r="CD4" s="69"/>
      <c r="CE4" s="69"/>
      <c r="CF4" s="69"/>
      <c r="CG4" s="69"/>
      <c r="CH4" s="69"/>
      <c r="CI4" s="69"/>
      <c r="CJ4" s="69"/>
      <c r="CK4" s="69"/>
      <c r="CL4" s="69"/>
      <c r="CM4" s="69" t="s">
        <v>65</v>
      </c>
      <c r="CN4" s="69"/>
      <c r="CO4" s="69"/>
      <c r="CP4" s="69"/>
      <c r="CQ4" s="69"/>
      <c r="CR4" s="69"/>
      <c r="CS4" s="69"/>
      <c r="CT4" s="69"/>
      <c r="CU4" s="69"/>
      <c r="CV4" s="69"/>
      <c r="CW4" s="69"/>
      <c r="CX4" s="69" t="s">
        <v>66</v>
      </c>
      <c r="CY4" s="69"/>
      <c r="CZ4" s="69"/>
      <c r="DA4" s="69"/>
      <c r="DB4" s="69"/>
      <c r="DC4" s="69"/>
      <c r="DD4" s="69"/>
      <c r="DE4" s="69"/>
      <c r="DF4" s="69"/>
      <c r="DG4" s="69"/>
      <c r="DH4" s="69"/>
      <c r="DI4" s="69" t="s">
        <v>67</v>
      </c>
      <c r="DJ4" s="69"/>
      <c r="DK4" s="69"/>
      <c r="DL4" s="69"/>
      <c r="DM4" s="69"/>
      <c r="DN4" s="69"/>
      <c r="DO4" s="69"/>
      <c r="DP4" s="69"/>
      <c r="DQ4" s="69"/>
      <c r="DR4" s="69"/>
      <c r="DS4" s="69"/>
      <c r="DT4" s="69" t="s">
        <v>68</v>
      </c>
      <c r="DU4" s="69"/>
      <c r="DV4" s="69"/>
      <c r="DW4" s="69"/>
      <c r="DX4" s="69"/>
      <c r="DY4" s="69"/>
      <c r="DZ4" s="69"/>
      <c r="EA4" s="69"/>
      <c r="EB4" s="69"/>
      <c r="EC4" s="69"/>
      <c r="ED4" s="69"/>
      <c r="EE4" s="69" t="s">
        <v>69</v>
      </c>
      <c r="EF4" s="69"/>
      <c r="EG4" s="69"/>
      <c r="EH4" s="69"/>
      <c r="EI4" s="69"/>
      <c r="EJ4" s="69"/>
      <c r="EK4" s="69"/>
      <c r="EL4" s="69"/>
      <c r="EM4" s="69"/>
      <c r="EN4" s="69"/>
      <c r="EO4" s="69"/>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434426</v>
      </c>
      <c r="D6" s="33">
        <f t="shared" si="3"/>
        <v>47</v>
      </c>
      <c r="E6" s="33">
        <f t="shared" si="3"/>
        <v>17</v>
      </c>
      <c r="F6" s="33">
        <f t="shared" si="3"/>
        <v>1</v>
      </c>
      <c r="G6" s="33">
        <f t="shared" si="3"/>
        <v>0</v>
      </c>
      <c r="H6" s="33" t="str">
        <f t="shared" si="3"/>
        <v>熊本県　嘉島町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71.930000000000007</v>
      </c>
      <c r="Q6" s="34">
        <f t="shared" si="3"/>
        <v>84.64</v>
      </c>
      <c r="R6" s="34">
        <f t="shared" si="3"/>
        <v>4110</v>
      </c>
      <c r="S6" s="34">
        <f t="shared" si="3"/>
        <v>9426</v>
      </c>
      <c r="T6" s="34">
        <f t="shared" si="3"/>
        <v>16.649999999999999</v>
      </c>
      <c r="U6" s="34">
        <f t="shared" si="3"/>
        <v>566.13</v>
      </c>
      <c r="V6" s="34">
        <f t="shared" si="3"/>
        <v>6807</v>
      </c>
      <c r="W6" s="34">
        <f t="shared" si="3"/>
        <v>2.2799999999999998</v>
      </c>
      <c r="X6" s="34">
        <f t="shared" si="3"/>
        <v>2985.53</v>
      </c>
      <c r="Y6" s="35">
        <f>IF(Y7="",NA(),Y7)</f>
        <v>86.15</v>
      </c>
      <c r="Z6" s="35">
        <f t="shared" ref="Z6:AH6" si="4">IF(Z7="",NA(),Z7)</f>
        <v>91.84</v>
      </c>
      <c r="AA6" s="35">
        <f t="shared" si="4"/>
        <v>84.41</v>
      </c>
      <c r="AB6" s="35">
        <f t="shared" si="4"/>
        <v>100.46</v>
      </c>
      <c r="AC6" s="35">
        <f t="shared" si="4"/>
        <v>100.84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1086.1199999999999</v>
      </c>
      <c r="BG6" s="35">
        <f t="shared" ref="BG6:BO6" si="7">IF(BG7="",NA(),BG7)</f>
        <v>1016.82</v>
      </c>
      <c r="BH6" s="35">
        <f t="shared" si="7"/>
        <v>963.39</v>
      </c>
      <c r="BI6" s="35">
        <f t="shared" si="7"/>
        <v>793.72</v>
      </c>
      <c r="BJ6" s="35">
        <f t="shared" si="7"/>
        <v>782.25</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74.150000000000006</v>
      </c>
      <c r="BR6" s="35">
        <f t="shared" ref="BR6:BZ6" si="8">IF(BR7="",NA(),BR7)</f>
        <v>78.900000000000006</v>
      </c>
      <c r="BS6" s="35">
        <f t="shared" si="8"/>
        <v>78.45</v>
      </c>
      <c r="BT6" s="35">
        <f t="shared" si="8"/>
        <v>100</v>
      </c>
      <c r="BU6" s="35">
        <f t="shared" si="8"/>
        <v>100</v>
      </c>
      <c r="BV6" s="35">
        <f t="shared" si="8"/>
        <v>60.78</v>
      </c>
      <c r="BW6" s="35">
        <f t="shared" si="8"/>
        <v>60.17</v>
      </c>
      <c r="BX6" s="35">
        <f t="shared" si="8"/>
        <v>65.569999999999993</v>
      </c>
      <c r="BY6" s="35">
        <f t="shared" si="8"/>
        <v>75.7</v>
      </c>
      <c r="BZ6" s="35">
        <f t="shared" si="8"/>
        <v>74.61</v>
      </c>
      <c r="CA6" s="34" t="str">
        <f>IF(CA7="","",IF(CA7="-","【-】","【"&amp;SUBSTITUTE(TEXT(CA7,"#,##0.00"),"-","△")&amp;"】"))</f>
        <v>【100.91】</v>
      </c>
      <c r="CB6" s="35">
        <f>IF(CB7="",NA(),CB7)</f>
        <v>242.76</v>
      </c>
      <c r="CC6" s="35">
        <f t="shared" ref="CC6:CK6" si="9">IF(CC7="",NA(),CC7)</f>
        <v>228.35</v>
      </c>
      <c r="CD6" s="35">
        <f t="shared" si="9"/>
        <v>229.45</v>
      </c>
      <c r="CE6" s="35">
        <f t="shared" si="9"/>
        <v>180</v>
      </c>
      <c r="CF6" s="35">
        <f t="shared" si="9"/>
        <v>180</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40.380000000000003</v>
      </c>
      <c r="CN6" s="35">
        <f t="shared" ref="CN6:CV6" si="10">IF(CN7="",NA(),CN7)</f>
        <v>44.73</v>
      </c>
      <c r="CO6" s="35">
        <f t="shared" si="10"/>
        <v>40.380000000000003</v>
      </c>
      <c r="CP6" s="35">
        <f t="shared" si="10"/>
        <v>53.27</v>
      </c>
      <c r="CQ6" s="35">
        <f t="shared" si="10"/>
        <v>53.27</v>
      </c>
      <c r="CR6" s="35">
        <f t="shared" si="10"/>
        <v>41.63</v>
      </c>
      <c r="CS6" s="35">
        <f t="shared" si="10"/>
        <v>44.89</v>
      </c>
      <c r="CT6" s="35">
        <f t="shared" si="10"/>
        <v>40.75</v>
      </c>
      <c r="CU6" s="35">
        <f t="shared" si="10"/>
        <v>42.4</v>
      </c>
      <c r="CV6" s="35">
        <f t="shared" si="10"/>
        <v>45.44</v>
      </c>
      <c r="CW6" s="34" t="str">
        <f>IF(CW7="","",IF(CW7="-","【-】","【"&amp;SUBSTITUTE(TEXT(CW7,"#,##0.00"),"-","△")&amp;"】"))</f>
        <v>【58.98】</v>
      </c>
      <c r="CX6" s="35">
        <f>IF(CX7="",NA(),CX7)</f>
        <v>59.5</v>
      </c>
      <c r="CY6" s="35">
        <f t="shared" ref="CY6:DG6" si="11">IF(CY7="",NA(),CY7)</f>
        <v>61.23</v>
      </c>
      <c r="CZ6" s="35">
        <f t="shared" si="11"/>
        <v>64.349999999999994</v>
      </c>
      <c r="DA6" s="35">
        <f t="shared" si="11"/>
        <v>68.61</v>
      </c>
      <c r="DB6" s="35">
        <f t="shared" si="11"/>
        <v>73.16</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4.29</v>
      </c>
      <c r="EI6" s="35">
        <f t="shared" si="14"/>
        <v>6.41</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434426</v>
      </c>
      <c r="D7" s="37">
        <v>47</v>
      </c>
      <c r="E7" s="37">
        <v>17</v>
      </c>
      <c r="F7" s="37">
        <v>1</v>
      </c>
      <c r="G7" s="37">
        <v>0</v>
      </c>
      <c r="H7" s="37" t="s">
        <v>99</v>
      </c>
      <c r="I7" s="37" t="s">
        <v>100</v>
      </c>
      <c r="J7" s="37" t="s">
        <v>101</v>
      </c>
      <c r="K7" s="37" t="s">
        <v>102</v>
      </c>
      <c r="L7" s="37" t="s">
        <v>103</v>
      </c>
      <c r="M7" s="37" t="s">
        <v>104</v>
      </c>
      <c r="N7" s="38" t="s">
        <v>105</v>
      </c>
      <c r="O7" s="38" t="s">
        <v>106</v>
      </c>
      <c r="P7" s="38">
        <v>71.930000000000007</v>
      </c>
      <c r="Q7" s="38">
        <v>84.64</v>
      </c>
      <c r="R7" s="38">
        <v>4110</v>
      </c>
      <c r="S7" s="38">
        <v>9426</v>
      </c>
      <c r="T7" s="38">
        <v>16.649999999999999</v>
      </c>
      <c r="U7" s="38">
        <v>566.13</v>
      </c>
      <c r="V7" s="38">
        <v>6807</v>
      </c>
      <c r="W7" s="38">
        <v>2.2799999999999998</v>
      </c>
      <c r="X7" s="38">
        <v>2985.53</v>
      </c>
      <c r="Y7" s="38">
        <v>86.15</v>
      </c>
      <c r="Z7" s="38">
        <v>91.84</v>
      </c>
      <c r="AA7" s="38">
        <v>84.41</v>
      </c>
      <c r="AB7" s="38">
        <v>100.46</v>
      </c>
      <c r="AC7" s="38">
        <v>100.84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1086.1199999999999</v>
      </c>
      <c r="BG7" s="38">
        <v>1016.82</v>
      </c>
      <c r="BH7" s="38">
        <v>963.39</v>
      </c>
      <c r="BI7" s="38">
        <v>793.72</v>
      </c>
      <c r="BJ7" s="38">
        <v>782.25</v>
      </c>
      <c r="BK7" s="38">
        <v>1315.67</v>
      </c>
      <c r="BL7" s="38">
        <v>1240.1600000000001</v>
      </c>
      <c r="BM7" s="38">
        <v>1193.49</v>
      </c>
      <c r="BN7" s="38">
        <v>876.19</v>
      </c>
      <c r="BO7" s="38">
        <v>722.53</v>
      </c>
      <c r="BP7" s="38">
        <v>682.78</v>
      </c>
      <c r="BQ7" s="38">
        <v>74.150000000000006</v>
      </c>
      <c r="BR7" s="38">
        <v>78.900000000000006</v>
      </c>
      <c r="BS7" s="38">
        <v>78.45</v>
      </c>
      <c r="BT7" s="38">
        <v>100</v>
      </c>
      <c r="BU7" s="38">
        <v>100</v>
      </c>
      <c r="BV7" s="38">
        <v>60.78</v>
      </c>
      <c r="BW7" s="38">
        <v>60.17</v>
      </c>
      <c r="BX7" s="38">
        <v>65.569999999999993</v>
      </c>
      <c r="BY7" s="38">
        <v>75.7</v>
      </c>
      <c r="BZ7" s="38">
        <v>74.61</v>
      </c>
      <c r="CA7" s="38">
        <v>100.91</v>
      </c>
      <c r="CB7" s="38">
        <v>242.76</v>
      </c>
      <c r="CC7" s="38">
        <v>228.35</v>
      </c>
      <c r="CD7" s="38">
        <v>229.45</v>
      </c>
      <c r="CE7" s="38">
        <v>180</v>
      </c>
      <c r="CF7" s="38">
        <v>180</v>
      </c>
      <c r="CG7" s="38">
        <v>276.26</v>
      </c>
      <c r="CH7" s="38">
        <v>281.52999999999997</v>
      </c>
      <c r="CI7" s="38">
        <v>263.04000000000002</v>
      </c>
      <c r="CJ7" s="38">
        <v>230.04</v>
      </c>
      <c r="CK7" s="38">
        <v>233.5</v>
      </c>
      <c r="CL7" s="38">
        <v>136.86000000000001</v>
      </c>
      <c r="CM7" s="38">
        <v>40.380000000000003</v>
      </c>
      <c r="CN7" s="38">
        <v>44.73</v>
      </c>
      <c r="CO7" s="38">
        <v>40.380000000000003</v>
      </c>
      <c r="CP7" s="38">
        <v>53.27</v>
      </c>
      <c r="CQ7" s="38">
        <v>53.27</v>
      </c>
      <c r="CR7" s="38">
        <v>41.63</v>
      </c>
      <c r="CS7" s="38">
        <v>44.89</v>
      </c>
      <c r="CT7" s="38">
        <v>40.75</v>
      </c>
      <c r="CU7" s="38">
        <v>42.4</v>
      </c>
      <c r="CV7" s="38">
        <v>45.44</v>
      </c>
      <c r="CW7" s="38">
        <v>58.98</v>
      </c>
      <c r="CX7" s="38">
        <v>59.5</v>
      </c>
      <c r="CY7" s="38">
        <v>61.23</v>
      </c>
      <c r="CZ7" s="38">
        <v>64.349999999999994</v>
      </c>
      <c r="DA7" s="38">
        <v>68.61</v>
      </c>
      <c r="DB7" s="38">
        <v>73.16</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4.29</v>
      </c>
      <c r="EI7" s="38">
        <v>6.41</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智紀</cp:lastModifiedBy>
  <cp:lastPrinted>2020-01-23T05:26:14Z</cp:lastPrinted>
  <dcterms:created xsi:type="dcterms:W3CDTF">2019-12-05T05:07:50Z</dcterms:created>
  <dcterms:modified xsi:type="dcterms:W3CDTF">2020-01-23T05:28:27Z</dcterms:modified>
  <cp:category/>
</cp:coreProperties>
</file>