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Z:\01　職員個別フォルダ\澁谷　香織\00 財政\06-01公営企業\H31\200115【1月29日まで】【県市町村課】（照会）公営企業に係る経営比較分析表（平成３０年度決算）の分析等について\24_産山村\電気\"/>
    </mc:Choice>
  </mc:AlternateContent>
  <xr:revisionPtr revIDLastSave="0" documentId="8_{3A36DAFF-25EE-4E4F-A7C8-A4AC1298AEC7}" xr6:coauthVersionLast="43" xr6:coauthVersionMax="43" xr10:uidLastSave="{00000000-0000-0000-0000-000000000000}"/>
  <workbookProtection workbookAlgorithmName="SHA-512" workbookHashValue="op8Tt0NIGVztVxALhtvqzg3TFMuS+9vH32DvykQNW7IRWO6rB4uDNOtxrh7Oh0kREaIE7QRDahqB1XRIxth9vQ==" workbookSaltValue="lkEfYkN07gotvuJ5JvzzOA==" workbookSpinCount="100000" lockStructure="1"/>
  <bookViews>
    <workbookView xWindow="-120" yWindow="-120" windowWidth="29040" windowHeight="1584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H12" i="5" s="1"/>
  <c r="LF8" i="5"/>
  <c r="KW8" i="5"/>
  <c r="KV8" i="5"/>
  <c r="KU8" i="5"/>
  <c r="KL8" i="5"/>
  <c r="KM18" i="5" s="1"/>
  <c r="KK8" i="5"/>
  <c r="KA8" i="5"/>
  <c r="JR8" i="5"/>
  <c r="JU18" i="5" s="1"/>
  <c r="JQ8" i="5"/>
  <c r="JH8" i="5"/>
  <c r="JH18" i="5" s="1"/>
  <c r="JG8" i="5"/>
  <c r="IX8" i="5"/>
  <c r="JA12" i="5" s="1"/>
  <c r="IW8" i="5"/>
  <c r="IV8" i="5"/>
  <c r="IM8" i="5"/>
  <c r="IL8" i="5"/>
  <c r="IB8" i="5"/>
  <c r="HS8" i="5"/>
  <c r="HW18" i="5" s="1"/>
  <c r="HR8" i="5"/>
  <c r="HI8" i="5"/>
  <c r="HJ18" i="5" s="1"/>
  <c r="HH8" i="5"/>
  <c r="GY8" i="5"/>
  <c r="HC12" i="5" s="1"/>
  <c r="GX8" i="5"/>
  <c r="GW8" i="5"/>
  <c r="GM8" i="5"/>
  <c r="GC8" i="5"/>
  <c r="FS8" i="5"/>
  <c r="FJ8" i="5"/>
  <c r="FI8" i="5"/>
  <c r="EY8" i="5"/>
  <c r="EX8" i="5"/>
  <c r="EN8" i="5"/>
  <c r="ED8" i="5"/>
  <c r="DT8" i="5"/>
  <c r="DJ8" i="5"/>
  <c r="CZ8" i="5"/>
  <c r="CY8" i="5"/>
  <c r="CO8" i="5"/>
  <c r="CE8" i="5"/>
  <c r="BT8" i="5"/>
  <c r="BI8" i="5"/>
  <c r="AX8" i="5"/>
  <c r="AX6" i="5"/>
  <c r="L19" i="4" s="1"/>
  <c r="AW6" i="5"/>
  <c r="AV6" i="5"/>
  <c r="F19" i="4" s="1"/>
  <c r="AU6" i="5"/>
  <c r="N16" i="4" s="1"/>
  <c r="AT6" i="5"/>
  <c r="AS6" i="5"/>
  <c r="AR6" i="5"/>
  <c r="H16" i="4" s="1"/>
  <c r="AQ6" i="5"/>
  <c r="AP6" i="5"/>
  <c r="N15" i="4" s="1"/>
  <c r="AO6" i="5"/>
  <c r="L15" i="4" s="1"/>
  <c r="AN6" i="5"/>
  <c r="AM6" i="5"/>
  <c r="AL6" i="5"/>
  <c r="F15" i="4" s="1"/>
  <c r="AK6" i="5"/>
  <c r="AJ6" i="5"/>
  <c r="L14" i="4" s="1"/>
  <c r="AI6" i="5"/>
  <c r="J14" i="4" s="1"/>
  <c r="AH6" i="5"/>
  <c r="AG6" i="5"/>
  <c r="AF6" i="5"/>
  <c r="N13" i="4" s="1"/>
  <c r="AE6" i="5"/>
  <c r="AD6" i="5"/>
  <c r="J13" i="4" s="1"/>
  <c r="AC6" i="5"/>
  <c r="H13" i="4" s="1"/>
  <c r="AB6" i="5"/>
  <c r="AA6" i="5"/>
  <c r="Z6" i="5"/>
  <c r="L12" i="4" s="1"/>
  <c r="Y6" i="5"/>
  <c r="X6" i="5"/>
  <c r="H12" i="4" s="1"/>
  <c r="W6" i="5"/>
  <c r="F12" i="4" s="1"/>
  <c r="V6" i="5"/>
  <c r="U6" i="5"/>
  <c r="T6" i="5"/>
  <c r="S6" i="5"/>
  <c r="R6" i="5"/>
  <c r="Q6" i="5"/>
  <c r="B7" i="4" s="1"/>
  <c r="P6" i="5"/>
  <c r="O6" i="5"/>
  <c r="N6" i="5"/>
  <c r="M6" i="5"/>
  <c r="FT8" i="5" s="1"/>
  <c r="L6" i="5"/>
  <c r="N3" i="4" s="1"/>
  <c r="K6" i="5"/>
  <c r="J3" i="4" s="1"/>
  <c r="J6" i="5"/>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L16" i="4"/>
  <c r="J16" i="4"/>
  <c r="F16" i="4"/>
  <c r="J15" i="4"/>
  <c r="H15" i="4"/>
  <c r="N14" i="4"/>
  <c r="H14" i="4"/>
  <c r="F14" i="4"/>
  <c r="L13" i="4"/>
  <c r="F13" i="4"/>
  <c r="N12" i="4"/>
  <c r="J12" i="4"/>
  <c r="F9" i="4"/>
  <c r="N7" i="4"/>
  <c r="N5" i="4"/>
  <c r="J5" i="4"/>
  <c r="F5" i="4"/>
  <c r="B5" i="4"/>
  <c r="F3" i="4"/>
  <c r="B3" i="4"/>
  <c r="B1" i="4"/>
  <c r="GN8" i="5" l="1"/>
  <c r="GQ18" i="5" s="1"/>
  <c r="FX18" i="5"/>
  <c r="FT18" i="5"/>
  <c r="FV12" i="5"/>
  <c r="FW18" i="5"/>
  <c r="FU12" i="5"/>
  <c r="FV18" i="5"/>
  <c r="FX12" i="5"/>
  <c r="FT12" i="5"/>
  <c r="FU18" i="5"/>
  <c r="FW12" i="5"/>
  <c r="LH16" i="5"/>
  <c r="JS16" i="5"/>
  <c r="ID16" i="5"/>
  <c r="GO16" i="5"/>
  <c r="FA16" i="5"/>
  <c r="DL16" i="5"/>
  <c r="BV16" i="5"/>
  <c r="ML16" i="5"/>
  <c r="KX16" i="5"/>
  <c r="JI16" i="5"/>
  <c r="HT16" i="5"/>
  <c r="GE16" i="5"/>
  <c r="EP16" i="5"/>
  <c r="DB16" i="5"/>
  <c r="BK16" i="5"/>
  <c r="MB16" i="5"/>
  <c r="KM16" i="5"/>
  <c r="IY16" i="5"/>
  <c r="HJ16" i="5"/>
  <c r="FU16" i="5"/>
  <c r="EF16" i="5"/>
  <c r="CQ16" i="5"/>
  <c r="AZ16" i="5"/>
  <c r="KC16" i="5"/>
  <c r="DV16" i="5"/>
  <c r="ML10" i="5"/>
  <c r="LR10" i="5"/>
  <c r="KC10" i="5"/>
  <c r="IN10" i="5"/>
  <c r="GZ10" i="5"/>
  <c r="FK10" i="5"/>
  <c r="DV10" i="5"/>
  <c r="CG10" i="5"/>
  <c r="IN16" i="5"/>
  <c r="CG16" i="5"/>
  <c r="LH10" i="5"/>
  <c r="JS10" i="5"/>
  <c r="ID10" i="5"/>
  <c r="GO10" i="5"/>
  <c r="FA10" i="5"/>
  <c r="DL10" i="5"/>
  <c r="BV10" i="5"/>
  <c r="GZ16" i="5"/>
  <c r="KX10" i="5"/>
  <c r="JI10" i="5"/>
  <c r="HT10" i="5"/>
  <c r="GE10" i="5"/>
  <c r="EP10" i="5"/>
  <c r="DB10" i="5"/>
  <c r="BK10" i="5"/>
  <c r="LR16" i="5"/>
  <c r="FK16" i="5"/>
  <c r="MB10" i="5"/>
  <c r="KM10" i="5"/>
  <c r="IY10" i="5"/>
  <c r="HJ10" i="5"/>
  <c r="FU10" i="5"/>
  <c r="EF10" i="5"/>
  <c r="CQ10" i="5"/>
  <c r="AZ10" i="5"/>
  <c r="H11" i="4"/>
  <c r="IN18" i="5"/>
  <c r="IP12" i="5"/>
  <c r="IQ18" i="5"/>
  <c r="IM18" i="5"/>
  <c r="IO12" i="5"/>
  <c r="IP18" i="5"/>
  <c r="IN12" i="5"/>
  <c r="MN18" i="5"/>
  <c r="ML12" i="5"/>
  <c r="MM18" i="5"/>
  <c r="MO12" i="5"/>
  <c r="MK12" i="5"/>
  <c r="ML18" i="5"/>
  <c r="MN12" i="5"/>
  <c r="MO18" i="5"/>
  <c r="MK18" i="5"/>
  <c r="D10" i="5"/>
  <c r="IM12" i="5"/>
  <c r="JS12" i="5"/>
  <c r="MM12" i="5"/>
  <c r="FK18" i="5"/>
  <c r="FM12" i="5"/>
  <c r="FN18" i="5"/>
  <c r="FJ18" i="5"/>
  <c r="FL12" i="5"/>
  <c r="FM18" i="5"/>
  <c r="FK12" i="5"/>
  <c r="GZ18" i="5"/>
  <c r="HB12" i="5"/>
  <c r="HC18" i="5"/>
  <c r="GY18" i="5"/>
  <c r="HA12" i="5"/>
  <c r="HB18" i="5"/>
  <c r="GZ12" i="5"/>
  <c r="HV18" i="5"/>
  <c r="HT12" i="5"/>
  <c r="HU18" i="5"/>
  <c r="HW12" i="5"/>
  <c r="HS12" i="5"/>
  <c r="HT18" i="5"/>
  <c r="HV12" i="5"/>
  <c r="JK18" i="5"/>
  <c r="JI12" i="5"/>
  <c r="JJ18" i="5"/>
  <c r="JL12" i="5"/>
  <c r="JH12" i="5"/>
  <c r="JI18" i="5"/>
  <c r="JK12" i="5"/>
  <c r="KZ18" i="5"/>
  <c r="KX12" i="5"/>
  <c r="KY18" i="5"/>
  <c r="LA12" i="5"/>
  <c r="KW12" i="5"/>
  <c r="KX18" i="5"/>
  <c r="KZ12" i="5"/>
  <c r="LR18" i="5"/>
  <c r="LT12" i="5"/>
  <c r="LU18" i="5"/>
  <c r="LQ18" i="5"/>
  <c r="LS12" i="5"/>
  <c r="LT18" i="5"/>
  <c r="LR12" i="5"/>
  <c r="LS18" i="5"/>
  <c r="E10" i="5"/>
  <c r="HL12" i="5"/>
  <c r="IQ12" i="5"/>
  <c r="LQ12" i="5"/>
  <c r="FL18" i="5"/>
  <c r="HA18" i="5"/>
  <c r="JL18" i="5"/>
  <c r="KW18" i="5"/>
  <c r="GN12" i="5"/>
  <c r="KP18" i="5"/>
  <c r="KL18" i="5"/>
  <c r="KN12" i="5"/>
  <c r="KO18" i="5"/>
  <c r="KM12" i="5"/>
  <c r="KN18" i="5"/>
  <c r="KP12" i="5"/>
  <c r="KL12" i="5"/>
  <c r="B10" i="5"/>
  <c r="F10" i="5"/>
  <c r="FJ12" i="5"/>
  <c r="HU12" i="5"/>
  <c r="KO12" i="5"/>
  <c r="LU12" i="5"/>
  <c r="IO18" i="5"/>
  <c r="LA18" i="5"/>
  <c r="EZ8" i="5"/>
  <c r="HM18" i="5"/>
  <c r="HI18" i="5"/>
  <c r="HK12" i="5"/>
  <c r="HL18" i="5"/>
  <c r="HJ12" i="5"/>
  <c r="HK18" i="5"/>
  <c r="HM12" i="5"/>
  <c r="HI12" i="5"/>
  <c r="JB18" i="5"/>
  <c r="IX18" i="5"/>
  <c r="IZ12" i="5"/>
  <c r="JA18" i="5"/>
  <c r="IY12" i="5"/>
  <c r="IZ18" i="5"/>
  <c r="JB12" i="5"/>
  <c r="IX12" i="5"/>
  <c r="JT18" i="5"/>
  <c r="JV12" i="5"/>
  <c r="JR12" i="5"/>
  <c r="JS18" i="5"/>
  <c r="JU12" i="5"/>
  <c r="JV18" i="5"/>
  <c r="JR18" i="5"/>
  <c r="JT12" i="5"/>
  <c r="LI18" i="5"/>
  <c r="LK12" i="5"/>
  <c r="LG12" i="5"/>
  <c r="LH18" i="5"/>
  <c r="LJ12" i="5"/>
  <c r="LK18" i="5"/>
  <c r="LG18" i="5"/>
  <c r="LI12" i="5"/>
  <c r="FN12" i="5"/>
  <c r="GY12" i="5"/>
  <c r="JJ12" i="5"/>
  <c r="KY12" i="5"/>
  <c r="HS18" i="5"/>
  <c r="IY18" i="5"/>
  <c r="LJ18" i="5"/>
  <c r="GR12" i="5" l="1"/>
  <c r="GO12" i="5"/>
  <c r="GP12" i="5"/>
  <c r="GR18" i="5"/>
  <c r="GN18" i="5"/>
  <c r="GP18" i="5"/>
  <c r="GQ12" i="5"/>
  <c r="GO18" i="5"/>
  <c r="LU16" i="5"/>
  <c r="KF16" i="5"/>
  <c r="IQ16" i="5"/>
  <c r="HC16" i="5"/>
  <c r="FN16" i="5"/>
  <c r="DY16" i="5"/>
  <c r="CJ16" i="5"/>
  <c r="LK16" i="5"/>
  <c r="JV16" i="5"/>
  <c r="IG16" i="5"/>
  <c r="GR16" i="5"/>
  <c r="FD16" i="5"/>
  <c r="DO16" i="5"/>
  <c r="BY16" i="5"/>
  <c r="MO10" i="5"/>
  <c r="MO16" i="5"/>
  <c r="LA16" i="5"/>
  <c r="JL16" i="5"/>
  <c r="HW16" i="5"/>
  <c r="GH16" i="5"/>
  <c r="ES16" i="5"/>
  <c r="DE16" i="5"/>
  <c r="BN16" i="5"/>
  <c r="ME10" i="5"/>
  <c r="HM16" i="5"/>
  <c r="BC16" i="5"/>
  <c r="KP10" i="5"/>
  <c r="JB10" i="5"/>
  <c r="HM10" i="5"/>
  <c r="FX10" i="5"/>
  <c r="EI10" i="5"/>
  <c r="CT10" i="5"/>
  <c r="BC10" i="5"/>
  <c r="ME16" i="5"/>
  <c r="FX16" i="5"/>
  <c r="LU10" i="5"/>
  <c r="KF10" i="5"/>
  <c r="IQ10" i="5"/>
  <c r="HC10" i="5"/>
  <c r="FN10" i="5"/>
  <c r="DY10" i="5"/>
  <c r="CJ10" i="5"/>
  <c r="KP16" i="5"/>
  <c r="EI16" i="5"/>
  <c r="LK10" i="5"/>
  <c r="JV10" i="5"/>
  <c r="IG10" i="5"/>
  <c r="GR10" i="5"/>
  <c r="FD10" i="5"/>
  <c r="DO10" i="5"/>
  <c r="BY10" i="5"/>
  <c r="JB16" i="5"/>
  <c r="CT16" i="5"/>
  <c r="LA10" i="5"/>
  <c r="JL10" i="5"/>
  <c r="HW10" i="5"/>
  <c r="GH10" i="5"/>
  <c r="ES10" i="5"/>
  <c r="DE10" i="5"/>
  <c r="BN10" i="5"/>
  <c r="N11" i="4"/>
  <c r="MM16" i="5"/>
  <c r="KY16" i="5"/>
  <c r="JJ16" i="5"/>
  <c r="HU16" i="5"/>
  <c r="GF16" i="5"/>
  <c r="EQ16" i="5"/>
  <c r="DC16" i="5"/>
  <c r="BL16" i="5"/>
  <c r="MC16" i="5"/>
  <c r="KN16" i="5"/>
  <c r="IZ16" i="5"/>
  <c r="HK16" i="5"/>
  <c r="FV16" i="5"/>
  <c r="EG16" i="5"/>
  <c r="CR16" i="5"/>
  <c r="BA16" i="5"/>
  <c r="LS16" i="5"/>
  <c r="KD16" i="5"/>
  <c r="IO16" i="5"/>
  <c r="HA16" i="5"/>
  <c r="FL16" i="5"/>
  <c r="DW16" i="5"/>
  <c r="CH16" i="5"/>
  <c r="LI16" i="5"/>
  <c r="FB16" i="5"/>
  <c r="LI10" i="5"/>
  <c r="JT10" i="5"/>
  <c r="IE10" i="5"/>
  <c r="GP10" i="5"/>
  <c r="FB10" i="5"/>
  <c r="DM10" i="5"/>
  <c r="BW10" i="5"/>
  <c r="JT16" i="5"/>
  <c r="DM16" i="5"/>
  <c r="KY10" i="5"/>
  <c r="JJ10" i="5"/>
  <c r="HU10" i="5"/>
  <c r="GF10" i="5"/>
  <c r="EQ10" i="5"/>
  <c r="DC10" i="5"/>
  <c r="BL10" i="5"/>
  <c r="IE16" i="5"/>
  <c r="BW16" i="5"/>
  <c r="MC10" i="5"/>
  <c r="KN10" i="5"/>
  <c r="IZ10" i="5"/>
  <c r="HK10" i="5"/>
  <c r="FV10" i="5"/>
  <c r="EG10" i="5"/>
  <c r="CR10" i="5"/>
  <c r="BA10" i="5"/>
  <c r="J11" i="4"/>
  <c r="GP16" i="5"/>
  <c r="MM10" i="5"/>
  <c r="LS10" i="5"/>
  <c r="KD10" i="5"/>
  <c r="IO10" i="5"/>
  <c r="HA10" i="5"/>
  <c r="FL10" i="5"/>
  <c r="DW10" i="5"/>
  <c r="CH10" i="5"/>
  <c r="MD16" i="5"/>
  <c r="KO16" i="5"/>
  <c r="JA16" i="5"/>
  <c r="HL16" i="5"/>
  <c r="FW16" i="5"/>
  <c r="EH16" i="5"/>
  <c r="CS16" i="5"/>
  <c r="BB16" i="5"/>
  <c r="LT16" i="5"/>
  <c r="KE16" i="5"/>
  <c r="IP16" i="5"/>
  <c r="HB16" i="5"/>
  <c r="FM16" i="5"/>
  <c r="DX16" i="5"/>
  <c r="CI16" i="5"/>
  <c r="LJ16" i="5"/>
  <c r="JU16" i="5"/>
  <c r="IF16" i="5"/>
  <c r="GQ16" i="5"/>
  <c r="FC16" i="5"/>
  <c r="DN16" i="5"/>
  <c r="BX16" i="5"/>
  <c r="MN10" i="5"/>
  <c r="MN16" i="5"/>
  <c r="GG16" i="5"/>
  <c r="KZ10" i="5"/>
  <c r="JK10" i="5"/>
  <c r="HV10" i="5"/>
  <c r="GG10" i="5"/>
  <c r="ER10" i="5"/>
  <c r="DD10" i="5"/>
  <c r="BM10" i="5"/>
  <c r="L11" i="4"/>
  <c r="KZ16" i="5"/>
  <c r="ER16" i="5"/>
  <c r="MD10" i="5"/>
  <c r="KO10" i="5"/>
  <c r="JA10" i="5"/>
  <c r="HL10" i="5"/>
  <c r="FW10" i="5"/>
  <c r="EH10" i="5"/>
  <c r="CS10" i="5"/>
  <c r="BB10" i="5"/>
  <c r="JK16" i="5"/>
  <c r="DD16" i="5"/>
  <c r="LT10" i="5"/>
  <c r="KE10" i="5"/>
  <c r="IP10" i="5"/>
  <c r="HB10" i="5"/>
  <c r="FM10" i="5"/>
  <c r="DX10" i="5"/>
  <c r="CI10" i="5"/>
  <c r="HV16" i="5"/>
  <c r="BM16" i="5"/>
  <c r="LJ10" i="5"/>
  <c r="JU10" i="5"/>
  <c r="IF10" i="5"/>
  <c r="GQ10" i="5"/>
  <c r="FC10" i="5"/>
  <c r="DN10" i="5"/>
  <c r="BX10" i="5"/>
  <c r="LQ16" i="5"/>
  <c r="KB16" i="5"/>
  <c r="IM16" i="5"/>
  <c r="GY16" i="5"/>
  <c r="FJ16" i="5"/>
  <c r="DU16" i="5"/>
  <c r="CF16" i="5"/>
  <c r="LG16" i="5"/>
  <c r="JR16" i="5"/>
  <c r="IC16" i="5"/>
  <c r="GN16" i="5"/>
  <c r="EZ16" i="5"/>
  <c r="DK16" i="5"/>
  <c r="BU16" i="5"/>
  <c r="MK10" i="5"/>
  <c r="MK16" i="5"/>
  <c r="KW16" i="5"/>
  <c r="JH16" i="5"/>
  <c r="HS16" i="5"/>
  <c r="GD16" i="5"/>
  <c r="EO16" i="5"/>
  <c r="DA16" i="5"/>
  <c r="BJ16" i="5"/>
  <c r="IX16" i="5"/>
  <c r="CP16" i="5"/>
  <c r="MA10" i="5"/>
  <c r="KL10" i="5"/>
  <c r="IX10" i="5"/>
  <c r="HI10" i="5"/>
  <c r="FT10" i="5"/>
  <c r="EE10" i="5"/>
  <c r="CP10" i="5"/>
  <c r="AY10" i="5"/>
  <c r="HI16" i="5"/>
  <c r="AY16" i="5"/>
  <c r="LQ10" i="5"/>
  <c r="KB10" i="5"/>
  <c r="IM10" i="5"/>
  <c r="GY10" i="5"/>
  <c r="FJ10" i="5"/>
  <c r="DU10" i="5"/>
  <c r="CF10" i="5"/>
  <c r="MA16" i="5"/>
  <c r="FT16" i="5"/>
  <c r="LG10" i="5"/>
  <c r="JR10" i="5"/>
  <c r="IC10" i="5"/>
  <c r="GN10" i="5"/>
  <c r="EZ10" i="5"/>
  <c r="DK10" i="5"/>
  <c r="BU10" i="5"/>
  <c r="KL16" i="5"/>
  <c r="EE16" i="5"/>
  <c r="KW10" i="5"/>
  <c r="JH10" i="5"/>
  <c r="HS10" i="5"/>
  <c r="GD10" i="5"/>
  <c r="EO10" i="5"/>
  <c r="DA10" i="5"/>
  <c r="BJ10" i="5"/>
  <c r="F11" i="4"/>
  <c r="FB18" i="5"/>
  <c r="FD12" i="5"/>
  <c r="EZ12" i="5"/>
  <c r="FA18" i="5"/>
  <c r="FC12" i="5"/>
  <c r="FD18" i="5"/>
  <c r="EZ18" i="5"/>
  <c r="FB12" i="5"/>
  <c r="FA12" i="5"/>
  <c r="FC18" i="5"/>
</calcChain>
</file>

<file path=xl/sharedStrings.xml><?xml version="1.0" encoding="utf-8"?>
<sst xmlns="http://schemas.openxmlformats.org/spreadsheetml/2006/main" count="988" uniqueCount="269">
  <si>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</si>
  <si>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</si>
  <si>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</si>
  <si>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</si>
  <si>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</si>
  <si>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</si>
  <si>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</si>
  <si>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</si>
  <si>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</si>
  <si>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</si>
  <si>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</si>
  <si>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</si>
  <si>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</si>
  <si>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</si>
  <si>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</si>
  <si>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</si>
  <si>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</si>
  <si>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</si>
  <si>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</si>
  <si>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</si>
  <si>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</si>
  <si>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</si>
  <si>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</si>
  <si>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</si>
  <si>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</si>
  <si>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</si>
  <si>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</si>
  <si>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</si>
  <si>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</si>
  <si>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</si>
  <si>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</si>
  <si>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</si>
  <si>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</si>
  <si>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</si>
  <si>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</si>
  <si>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</si>
  <si>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</si>
  <si>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</si>
  <si>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</si>
  <si>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</si>
  <si>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</si>
  <si>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</si>
  <si>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</si>
  <si>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</si>
  <si>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</si>
  <si>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</si>
  <si>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</si>
  <si>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</si>
  <si>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</si>
  <si>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</si>
  <si>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</si>
  <si>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</si>
  <si>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</si>
  <si>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</si>
  <si>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</si>
  <si>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</si>
  <si>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</si>
  <si>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</si>
  <si>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</si>
  <si>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</si>
  <si>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</si>
  <si>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</si>
  <si>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</si>
  <si>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</si>
  <si>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</si>
  <si>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</si>
  <si>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</si>
  <si>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</si>
  <si>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</si>
  <si>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</si>
  <si>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</si>
  <si>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</si>
  <si>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</si>
  <si>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</si>
  <si>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</si>
  <si>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</si>
  <si>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</si>
  <si>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</si>
  <si>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</si>
  <si>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</si>
  <si>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</si>
  <si>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</si>
  <si>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</si>
  <si>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</si>
  <si>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</si>
  <si>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</si>
  <si>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</si>
  <si>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</si>
  <si>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</si>
  <si>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</si>
  <si>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</si>
  <si>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</si>
  <si>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</si>
  <si>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</si>
  <si>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</si>
  <si>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</si>
  <si>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</si>
  <si>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</si>
  <si>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</si>
  <si>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</si>
  <si>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</si>
  <si>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</si>
  <si>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</si>
  <si>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</si>
  <si>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</si>
  <si>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</si>
  <si>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</si>
  <si>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</si>
  <si>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</si>
  <si>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</si>
  <si>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</si>
  <si>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</si>
  <si>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</si>
  <si>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</si>
  <si>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</si>
  <si>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</si>
  <si>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434256</t>
  </si>
  <si>
    <t>47</t>
  </si>
  <si>
    <t>04</t>
  </si>
  <si>
    <t>0</t>
  </si>
  <si>
    <t>000</t>
  </si>
  <si>
    <t>熊本県　産山村</t>
  </si>
  <si>
    <t>法非適用</t>
  </si>
  <si>
    <t>電気事業</t>
  </si>
  <si>
    <t>非設置</t>
  </si>
  <si>
    <t>該当数値なし</t>
  </si>
  <si>
    <t>-</t>
  </si>
  <si>
    <t>令和　3年11月28日　うぶやま牧場風力発電所</t>
  </si>
  <si>
    <t>有</t>
  </si>
  <si>
    <t>九州電力株式会社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</si>
  <si>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</si>
  <si>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</si>
  <si>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</si>
  <si>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</si>
  <si>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</si>
  <si>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</si>
  <si>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</si>
  <si>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</si>
  <si>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</si>
  <si>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</si>
  <si>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</si>
  <si>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</si>
  <si>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</si>
  <si>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</si>
  <si>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</si>
  <si>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</si>
  <si>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</si>
  <si>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</si>
  <si>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</si>
  <si>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</si>
  <si>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</si>
  <si>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</si>
  <si>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</si>
  <si>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</si>
  <si>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</si>
  <si>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</si>
  <si>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</si>
  <si>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</si>
  <si>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</si>
  <si>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</si>
  <si>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</si>
  <si>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</si>
  <si>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</si>
  <si>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</si>
  <si>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</si>
  <si>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</si>
  <si>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</si>
  <si>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</si>
  <si>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</si>
  <si>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</si>
  <si>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</si>
  <si>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</si>
  <si>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</si>
  <si>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</si>
  <si>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</si>
  <si>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</si>
  <si>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</si>
  <si>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</si>
  <si>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</si>
  <si>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</si>
  <si>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</si>
  <si>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</si>
  <si>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</si>
  <si>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</si>
  <si>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</si>
  <si>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</si>
  <si>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</si>
  <si>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</si>
  <si>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</si>
  <si>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</si>
  <si>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</si>
  <si>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</si>
  <si>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</si>
  <si>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</si>
  <si>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</si>
  <si>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</si>
  <si>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</si>
  <si>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</si>
  <si>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</si>
  <si>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</si>
  <si>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</si>
  <si>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</si>
  <si>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</si>
  <si>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</si>
  <si>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</si>
  <si>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</si>
  <si>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</si>
  <si>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</si>
  <si>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</si>
  <si>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</si>
  <si>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</si>
  <si>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</si>
  <si>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</si>
  <si>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</si>
  <si>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</si>
  <si>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</si>
  <si>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</si>
  <si>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</si>
  <si>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</si>
  <si>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</si>
  <si>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</si>
  <si>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</si>
  <si>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</si>
  <si>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</si>
  <si>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</si>
  <si>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</si>
  <si>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</si>
  <si>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</si>
  <si>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</si>
  <si>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</si>
  <si>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</si>
  <si>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</si>
  <si>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</si>
  <si>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</si>
  <si>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</si>
  <si>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</si>
  <si>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</si>
  <si>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</si>
  <si>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</si>
  <si>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</si>
  <si>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</si>
  <si>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</si>
  <si>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</si>
  <si>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</si>
  <si>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</si>
  <si>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</si>
  <si>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</si>
  <si>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</si>
  <si>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</si>
  <si>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</si>
  <si>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</si>
  <si>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</si>
  <si>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</si>
  <si>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</si>
  <si>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</si>
  <si>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</si>
  <si>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</si>
  <si>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</si>
  <si>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</si>
  <si>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</si>
  <si>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</si>
  <si>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</si>
  <si>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</si>
  <si>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</si>
  <si>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</si>
  <si>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本村の風力発電事業は、その運営を主に売電による収入が財源となっており、他会計からの繰入金はほとんどありません。過去5年間を通じて収益的収支比率・営業収支比率とも黒字となっており、安定した経営といえます。供給原価をみると、Ｈ27の数値が突出していますが、これは災害によって発電できない時期や老朽化による大規模な修繕があったためです。しかし、そのほかの年度ではおおよそ平均か、それ以下であることから、比較的良好と考えております。減価償却前営業利益をみると、継続的な成長とは言いがたい状況下にあり、平均値と比べても大きな乖離が見て取れます。これは本村の風力発電施設が他と比べて規模を拡大していないことに要因があると考えられますが、5年を通して大きな変動が無いということはそれだけ安定したものであるという捉え方もできます。</t>
    <rPh sb="7" eb="9">
      <t>ジギョウ</t>
    </rPh>
    <rPh sb="13" eb="15">
      <t>ウンエイ</t>
    </rPh>
    <rPh sb="16" eb="17">
      <t>オモ</t>
    </rPh>
    <rPh sb="23" eb="25">
      <t>シュウニュウ</t>
    </rPh>
    <rPh sb="26" eb="28">
      <t>ザイゲン</t>
    </rPh>
    <rPh sb="174" eb="176">
      <t>ネンド</t>
    </rPh>
    <rPh sb="241" eb="242">
      <t>カ</t>
    </rPh>
    <rPh sb="270" eb="271">
      <t>ホン</t>
    </rPh>
    <rPh sb="348" eb="349">
      <t>トラ</t>
    </rPh>
    <rPh sb="350" eb="351">
      <t>カタ</t>
    </rPh>
    <phoneticPr fontId="5"/>
  </si>
  <si>
    <t>・設備利用率をみると、全体的な傾向として大きな変動はないものの、平均値を上回る年がないことがわかります。Ｈ27は災害及び大規模な修繕により発電できない期間があったため、設備利用率が落ち込んでいますが、Ｈ28は微増したものの、Ｈ29～Ｈ30は小さな不具合等の修繕による稼働の停止が多く発生している状況であり、利用率も低い数値で横這い傾向にあります。
・修繕費比率がＨ26、27においては平均を上回っていますが、これは災害や老朽化による修繕が主であり、Ｈ28以降は平均値を下回っています。
・売電収入の全てが固定価格買取制度（ＦＩＴ収入）によるものです。固定価格買取制度の終了がＲ3であり、現在の買取価格より下落することが推測されることから、Ｒ3以降の経営悪化が懸念されます。
・企業債残高対料金収入比率が０％である理由としては、現在借入額がないことが要因となっています。</t>
    <rPh sb="104" eb="106">
      <t>ビゾウ</t>
    </rPh>
    <rPh sb="133" eb="135">
      <t>カドウ</t>
    </rPh>
    <rPh sb="136" eb="138">
      <t>テイシ</t>
    </rPh>
    <rPh sb="139" eb="140">
      <t>オオ</t>
    </rPh>
    <rPh sb="141" eb="143">
      <t>ハッセイ</t>
    </rPh>
    <rPh sb="147" eb="149">
      <t>ジョウキョウ</t>
    </rPh>
    <rPh sb="153" eb="156">
      <t>リヨウリツ</t>
    </rPh>
    <rPh sb="157" eb="158">
      <t>ヒク</t>
    </rPh>
    <rPh sb="159" eb="161">
      <t>スウチ</t>
    </rPh>
    <rPh sb="162" eb="164">
      <t>ヨコバ</t>
    </rPh>
    <rPh sb="181" eb="183">
      <t>カコウ</t>
    </rPh>
    <rPh sb="227" eb="229">
      <t>イコウ</t>
    </rPh>
    <rPh sb="296" eb="298">
      <t>カイトリ</t>
    </rPh>
    <rPh sb="298" eb="300">
      <t>カカク</t>
    </rPh>
    <rPh sb="302" eb="304">
      <t>ゲラク</t>
    </rPh>
    <rPh sb="309" eb="311">
      <t>スイソク</t>
    </rPh>
    <rPh sb="321" eb="323">
      <t>イコウ</t>
    </rPh>
    <rPh sb="326" eb="328">
      <t>アッカ</t>
    </rPh>
    <rPh sb="329" eb="331">
      <t>ケネン</t>
    </rPh>
    <rPh sb="374" eb="376">
      <t>ヨウイン</t>
    </rPh>
    <phoneticPr fontId="5"/>
  </si>
  <si>
    <t>　現状として、本村の風力発電による経営は、概ね安定しています。しかしながら、前述したように固定価格買取制度の終了が近づいてきており、現状のままの経営では赤字に転じる可能性があります。経営の見通しとしては、Ｒ2途中もしくはＲ3の固定価格買取制度の終了と同時に事業の廃止を予定しており、民間売却等も視野に入れつつ廃止までの事業の経営方法について総合的に判断していきます。</t>
    <rPh sb="7" eb="8">
      <t>ホン</t>
    </rPh>
    <rPh sb="38" eb="40">
      <t>ゼンジュツ</t>
    </rPh>
    <rPh sb="91" eb="93">
      <t>ケイエイ</t>
    </rPh>
    <rPh sb="94" eb="96">
      <t>ミトオ</t>
    </rPh>
    <rPh sb="104" eb="106">
      <t>トチュウ</t>
    </rPh>
    <rPh sb="125" eb="127">
      <t>ドウジ</t>
    </rPh>
    <rPh sb="128" eb="130">
      <t>ジギョウ</t>
    </rPh>
    <rPh sb="131" eb="133">
      <t>ハイシ</t>
    </rPh>
    <rPh sb="134" eb="136">
      <t>ヨテイ</t>
    </rPh>
    <rPh sb="154" eb="156">
      <t>ハイシ</t>
    </rPh>
    <phoneticPr fontId="5"/>
  </si>
  <si>
    <t>電気事業により生じた利益は、将来の施設更新に充てるための風力発電事業基金に積み立てることを基本としている。今後も事業廃止までの事業運営に必要な財源を確保しつつ、健全な経営を行う方針としている。
基金への積立
　名称：風力発電事業基金　5,268千円
　目的：・・・・・・・事業運営
繰越し予算として計上
　風力発電事業特別会計　3,111千円
　目的：・・・・・・・事業運営</t>
    <rPh sb="56" eb="58">
      <t>ジギョウ</t>
    </rPh>
    <rPh sb="58" eb="60">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</si>
</sst>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35" fillId="0" borderId="11" xfId="2" applyNumberFormat="1" applyFont="1" applyFill="1" applyBorder="1" applyAlignment="1" applyProtection="1">
      <alignment horizontal="center" vertical="center" wrapText="1"/>
      <protection locked="0"/>
    </xf>
    <xf numFmtId="0" fontId="35" fillId="0" borderId="11" xfId="2" applyNumberFormat="1" applyFont="1" applyFill="1" applyBorder="1" applyAlignment="1" applyProtection="1">
      <alignment horizontal="center" vertical="center" wrapText="1"/>
      <protection locked="0"/>
    </xf>
    <xf numFmtId="0" fontId="35"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315.5</c:v>
                </c:pt>
                <c:pt idx="1">
                  <c:v>133.19999999999999</c:v>
                </c:pt>
                <c:pt idx="2">
                  <c:v>285.10000000000002</c:v>
                </c:pt>
                <c:pt idx="3">
                  <c:v>329.3</c:v>
                </c:pt>
                <c:pt idx="4">
                  <c:v>285</c:v>
                </c:pt>
              </c:numCache>
            </c:numRef>
          </c:val>
          <c:extLst>
            <c:ext xmlns:c16="http://schemas.microsoft.com/office/drawing/2014/chart" uri="{C3380CC4-5D6E-409C-BE32-E72D297353CC}">
              <c16:uniqueId val="{00000000-BEAB-48FF-AE92-C88537C0EC57}"/>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BEAB-48FF-AE92-C88537C0EC5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EAB-48FF-AE92-C88537C0EC57}"/>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057-4AB1-9F44-8413F78AE79B}"/>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7057-4AB1-9F44-8413F78AE79B}"/>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E3D-4B22-BD0B-C726F67E1D3E}"/>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3D-4B22-BD0B-C726F67E1D3E}"/>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1CE-4075-892F-F75B21382310}"/>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CE-4075-892F-F75B21382310}"/>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B79-4A1F-B596-90D1A8C2D027}"/>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79-4A1F-B596-90D1A8C2D027}"/>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DE-4EDA-BE32-4ADDA2E3C31E}"/>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DE-4EDA-BE32-4ADDA2E3C31E}"/>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0C6-4257-8F5D-9DD512B74118}"/>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C6-4257-8F5D-9DD512B74118}"/>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C7-44AE-8306-9E0069FE3311}"/>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C7-44AE-8306-9E0069FE3311}"/>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A7F-4B34-9E07-7CB0A8B7A218}"/>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7F-4B34-9E07-7CB0A8B7A218}"/>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44-46C2-A00A-ADB4C7AB7691}"/>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44-46C2-A00A-ADB4C7AB7691}"/>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E2-4EEA-8772-783B6FB9422C}"/>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E2-4EEA-8772-783B6FB9422C}"/>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334.6</c:v>
                </c:pt>
                <c:pt idx="1">
                  <c:v>133.19999999999999</c:v>
                </c:pt>
                <c:pt idx="2">
                  <c:v>296.89999999999998</c:v>
                </c:pt>
                <c:pt idx="3">
                  <c:v>419.6</c:v>
                </c:pt>
                <c:pt idx="4">
                  <c:v>360.1</c:v>
                </c:pt>
              </c:numCache>
            </c:numRef>
          </c:val>
          <c:extLst>
            <c:ext xmlns:c16="http://schemas.microsoft.com/office/drawing/2014/chart" uri="{C3380CC4-5D6E-409C-BE32-E72D297353CC}">
              <c16:uniqueId val="{00000000-008B-4034-8AD5-7E386269D124}"/>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008B-4034-8AD5-7E386269D124}"/>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08B-4034-8AD5-7E386269D124}"/>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CFF-409D-B2AA-6DB7BA3F65B2}"/>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FF-409D-B2AA-6DB7BA3F65B2}"/>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16.600000000000001</c:v>
                </c:pt>
                <c:pt idx="1">
                  <c:v>13.1</c:v>
                </c:pt>
                <c:pt idx="2">
                  <c:v>15.9</c:v>
                </c:pt>
                <c:pt idx="3">
                  <c:v>18</c:v>
                </c:pt>
                <c:pt idx="4">
                  <c:v>15.1</c:v>
                </c:pt>
              </c:numCache>
            </c:numRef>
          </c:val>
          <c:extLst>
            <c:ext xmlns:c16="http://schemas.microsoft.com/office/drawing/2014/chart" uri="{C3380CC4-5D6E-409C-BE32-E72D297353CC}">
              <c16:uniqueId val="{00000000-148D-4EC4-A7AE-D03B0612A7CC}"/>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extLst>
            <c:ext xmlns:c16="http://schemas.microsoft.com/office/drawing/2014/chart" uri="{C3380CC4-5D6E-409C-BE32-E72D297353CC}">
              <c16:uniqueId val="{00000001-148D-4EC4-A7AE-D03B0612A7CC}"/>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56</c:v>
                </c:pt>
                <c:pt idx="1">
                  <c:v>55.1</c:v>
                </c:pt>
                <c:pt idx="2">
                  <c:v>36.299999999999997</c:v>
                </c:pt>
                <c:pt idx="3">
                  <c:v>0</c:v>
                </c:pt>
                <c:pt idx="4">
                  <c:v>35.200000000000003</c:v>
                </c:pt>
              </c:numCache>
            </c:numRef>
          </c:val>
          <c:extLst>
            <c:ext xmlns:c16="http://schemas.microsoft.com/office/drawing/2014/chart" uri="{C3380CC4-5D6E-409C-BE32-E72D297353CC}">
              <c16:uniqueId val="{00000000-6020-47DC-9F22-D11BB71134D3}"/>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extLst>
            <c:ext xmlns:c16="http://schemas.microsoft.com/office/drawing/2014/chart" uri="{C3380CC4-5D6E-409C-BE32-E72D297353CC}">
              <c16:uniqueId val="{00000001-6020-47DC-9F22-D11BB71134D3}"/>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984-41B8-B23C-FBDC37857A7F}"/>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extLst>
            <c:ext xmlns:c16="http://schemas.microsoft.com/office/drawing/2014/chart" uri="{C3380CC4-5D6E-409C-BE32-E72D297353CC}">
              <c16:uniqueId val="{00000001-2984-41B8-B23C-FBDC37857A7F}"/>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EF-479C-B5DF-D0ADDE8E6581}"/>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EF-479C-B5DF-D0ADDE8E6581}"/>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D0-48AA-9ED5-E414AA973D56}"/>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extLst>
            <c:ext xmlns:c16="http://schemas.microsoft.com/office/drawing/2014/chart" uri="{C3380CC4-5D6E-409C-BE32-E72D297353CC}">
              <c16:uniqueId val="{00000001-94D0-48AA-9ED5-E414AA973D56}"/>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8F8-42CF-97A4-FC021C49A687}"/>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8-42CF-97A4-FC021C49A687}"/>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B-4C07-8256-E4116DF14080}"/>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B-4C07-8256-E4116DF14080}"/>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93-4D02-B4B9-B99107F37EA2}"/>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93-4D02-B4B9-B99107F37EA2}"/>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7D-4BF5-A62D-9439E5EB7045}"/>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7D-4BF5-A62D-9439E5EB7045}"/>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9B-4D0C-9680-1E85BB0AF019}"/>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9B-4D0C-9680-1E85BB0AF01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29B-4D0C-9680-1E85BB0AF019}"/>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F6-4715-92F1-25A48931ABA1}"/>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F6-4715-92F1-25A48931ABA1}"/>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7531.9</c:v>
                </c:pt>
                <c:pt idx="1">
                  <c:v>18646.5</c:v>
                </c:pt>
                <c:pt idx="2">
                  <c:v>8336</c:v>
                </c:pt>
                <c:pt idx="3">
                  <c:v>7217.8</c:v>
                </c:pt>
                <c:pt idx="4">
                  <c:v>8345.4</c:v>
                </c:pt>
              </c:numCache>
            </c:numRef>
          </c:val>
          <c:extLst>
            <c:ext xmlns:c16="http://schemas.microsoft.com/office/drawing/2014/chart" uri="{C3380CC4-5D6E-409C-BE32-E72D297353CC}">
              <c16:uniqueId val="{00000000-12DA-48B4-8F1D-722DC05FB44D}"/>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12DA-48B4-8F1D-722DC05FB44D}"/>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10926</c:v>
                </c:pt>
                <c:pt idx="1">
                  <c:v>3174</c:v>
                </c:pt>
                <c:pt idx="2">
                  <c:v>9689</c:v>
                </c:pt>
                <c:pt idx="3">
                  <c:v>11702</c:v>
                </c:pt>
                <c:pt idx="4">
                  <c:v>8987</c:v>
                </c:pt>
              </c:numCache>
            </c:numRef>
          </c:val>
          <c:extLst>
            <c:ext xmlns:c16="http://schemas.microsoft.com/office/drawing/2014/chart" uri="{C3380CC4-5D6E-409C-BE32-E72D297353CC}">
              <c16:uniqueId val="{00000000-3009-45EB-9A05-02E1DAC62F4E}"/>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3009-45EB-9A05-02E1DAC62F4E}"/>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16.600000000000001</c:v>
                </c:pt>
                <c:pt idx="1">
                  <c:v>13.1</c:v>
                </c:pt>
                <c:pt idx="2">
                  <c:v>15.9</c:v>
                </c:pt>
                <c:pt idx="3">
                  <c:v>18</c:v>
                </c:pt>
                <c:pt idx="4">
                  <c:v>15.1</c:v>
                </c:pt>
              </c:numCache>
            </c:numRef>
          </c:val>
          <c:extLst>
            <c:ext xmlns:c16="http://schemas.microsoft.com/office/drawing/2014/chart" uri="{C3380CC4-5D6E-409C-BE32-E72D297353CC}">
              <c16:uniqueId val="{00000000-B1FB-4810-8D21-8B5E7DD85926}"/>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B1FB-4810-8D21-8B5E7DD85926}"/>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56</c:v>
                </c:pt>
                <c:pt idx="1">
                  <c:v>55.1</c:v>
                </c:pt>
                <c:pt idx="2">
                  <c:v>36.299999999999997</c:v>
                </c:pt>
                <c:pt idx="3">
                  <c:v>0</c:v>
                </c:pt>
                <c:pt idx="4">
                  <c:v>35.200000000000003</c:v>
                </c:pt>
              </c:numCache>
            </c:numRef>
          </c:val>
          <c:extLst>
            <c:ext xmlns:c16="http://schemas.microsoft.com/office/drawing/2014/chart" uri="{C3380CC4-5D6E-409C-BE32-E72D297353CC}">
              <c16:uniqueId val="{00000000-04D3-4953-BB43-BDA844E0ED0F}"/>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04D3-4953-BB43-BDA844E0ED0F}"/>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EA2-4704-9C8A-D50BC2F06769}"/>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2EA2-4704-9C8A-D50BC2F06769}"/>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C75-46DA-9A58-1683E0E8236D}"/>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75-46DA-9A58-1683E0E8236D}"/>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0" Type="http://schemas.openxmlformats.org/officeDocument/2006/relationships/chart" Target="../charts/chart20.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39852" y="12248902"/>
          <a:ext cx="5223274" cy="286904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39852" y="15269689"/>
          <a:ext cx="5223274" cy="28579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39852" y="18296659"/>
          <a:ext cx="5223274" cy="28579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39852" y="21306312"/>
          <a:ext cx="5223274" cy="28579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39852" y="24285040"/>
          <a:ext cx="5223274" cy="28579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56483" y="12248902"/>
          <a:ext cx="5232798" cy="286904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56483" y="15269689"/>
          <a:ext cx="5232798" cy="28579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56483" y="18296659"/>
          <a:ext cx="5232798" cy="28579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56483" y="21306312"/>
          <a:ext cx="5232798" cy="28579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56483" y="24285040"/>
          <a:ext cx="5232798" cy="28579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858269" y="12248902"/>
          <a:ext cx="5232799" cy="286904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858269" y="15269689"/>
          <a:ext cx="5232799" cy="28579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858269" y="18296659"/>
          <a:ext cx="5232799" cy="28579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858269" y="21306312"/>
          <a:ext cx="5232799" cy="28579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858269" y="24285040"/>
          <a:ext cx="5232799" cy="28579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10773" y="12248902"/>
          <a:ext cx="5232799" cy="286904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10773" y="15269689"/>
          <a:ext cx="5232799" cy="28579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10773" y="18296659"/>
          <a:ext cx="5232799" cy="28579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10773" y="21306312"/>
          <a:ext cx="5232799" cy="28579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10773" y="24285040"/>
          <a:ext cx="5232799" cy="28579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97"/>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98"/>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99"/>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700"/>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701"/>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702"/>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703"/>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704"/>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705"/>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706"/>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707"/>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708"/>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709"/>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710"/>
                </a:ext>
              </a:extLst>
            </xdr:cNvPicPr>
          </xdr:nvPicPr>
          <xdr:blipFill>
            <a:blip xmlns:r="http://schemas.openxmlformats.org/officeDocument/2006/relationships" r:embed="rId42"/>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711"/>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712"/>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713"/>
                </a:ext>
              </a:extLst>
            </xdr:cNvPicPr>
          </xdr:nvPicPr>
          <xdr:blipFill>
            <a:blip xmlns:r="http://schemas.openxmlformats.org/officeDocument/2006/relationships" r:embed="rId42"/>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714"/>
                </a:ext>
              </a:extLst>
            </xdr:cNvPicPr>
          </xdr:nvPicPr>
          <xdr:blipFill>
            <a:blip xmlns:r="http://schemas.openxmlformats.org/officeDocument/2006/relationships" r:embed="rId42"/>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715"/>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716"/>
                </a:ext>
              </a:extLst>
            </xdr:cNvPicPr>
          </xdr:nvPicPr>
          <xdr:blipFill>
            <a:blip xmlns:r="http://schemas.openxmlformats.org/officeDocument/2006/relationships" r:embed="rId42"/>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717"/>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718"/>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719"/>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720"/>
                </a:ext>
              </a:extLst>
            </xdr:cNvPicPr>
          </xdr:nvPicPr>
          <xdr:blipFill>
            <a:blip xmlns:r="http://schemas.openxmlformats.org/officeDocument/2006/relationships" r:embed="rId46"/>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721"/>
                </a:ext>
              </a:extLst>
            </xdr:cNvPicPr>
          </xdr:nvPicPr>
          <xdr:blipFill>
            <a:blip xmlns:r="http://schemas.openxmlformats.org/officeDocument/2006/relationships" r:embed="rId47"/>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722"/>
                </a:ext>
              </a:extLst>
            </xdr:cNvPicPr>
          </xdr:nvPicPr>
          <xdr:blipFill>
            <a:blip xmlns:r="http://schemas.openxmlformats.org/officeDocument/2006/relationships" r:embed="rId46"/>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723"/>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724"/>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725"/>
                </a:ext>
              </a:extLst>
            </xdr:cNvPicPr>
          </xdr:nvPicPr>
          <xdr:blipFill>
            <a:blip xmlns:r="http://schemas.openxmlformats.org/officeDocument/2006/relationships" r:embed="rId42"/>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726"/>
                </a:ext>
              </a:extLst>
            </xdr:cNvPicPr>
          </xdr:nvPicPr>
          <xdr:blipFill>
            <a:blip xmlns:r="http://schemas.openxmlformats.org/officeDocument/2006/relationships" r:embed="rId4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727"/>
                </a:ext>
              </a:extLst>
            </xdr:cNvPicPr>
          </xdr:nvPicPr>
          <xdr:blipFill>
            <a:blip xmlns:r="http://schemas.openxmlformats.org/officeDocument/2006/relationships" r:embed="rId4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728"/>
                </a:ext>
              </a:extLst>
            </xdr:cNvPicPr>
          </xdr:nvPicPr>
          <xdr:blipFill>
            <a:blip xmlns:r="http://schemas.openxmlformats.org/officeDocument/2006/relationships" r:embed="rId4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729"/>
                </a:ext>
              </a:extLst>
            </xdr:cNvPicPr>
          </xdr:nvPicPr>
          <xdr:blipFill>
            <a:blip xmlns:r="http://schemas.openxmlformats.org/officeDocument/2006/relationships" r:embed="rId4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730"/>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731"/>
                </a:ext>
              </a:extLst>
            </xdr:cNvPicPr>
          </xdr:nvPicPr>
          <xdr:blipFill>
            <a:blip xmlns:r="http://schemas.openxmlformats.org/officeDocument/2006/relationships" r:embed="rId4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732"/>
                </a:ext>
              </a:extLst>
            </xdr:cNvPicPr>
          </xdr:nvPicPr>
          <xdr:blipFill>
            <a:blip xmlns:r="http://schemas.openxmlformats.org/officeDocument/2006/relationships" r:embed="rId48"/>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733"/>
                </a:ext>
              </a:extLst>
            </xdr:cNvPicPr>
          </xdr:nvPicPr>
          <xdr:blipFill>
            <a:blip xmlns:r="http://schemas.openxmlformats.org/officeDocument/2006/relationships" r:embed="rId48"/>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734"/>
                </a:ext>
              </a:extLst>
            </xdr:cNvPicPr>
          </xdr:nvPicPr>
          <xdr:blipFill>
            <a:blip xmlns:r="http://schemas.openxmlformats.org/officeDocument/2006/relationships" r:embed="rId48"/>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735"/>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736"/>
                </a:ext>
              </a:extLst>
            </xdr:cNvPicPr>
          </xdr:nvPicPr>
          <xdr:blipFill>
            <a:blip xmlns:r="http://schemas.openxmlformats.org/officeDocument/2006/relationships" r:embed="rId48"/>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737"/>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738"/>
                </a:ext>
              </a:extLst>
            </xdr:cNvPicPr>
          </xdr:nvPicPr>
          <xdr:blipFill>
            <a:blip xmlns:r="http://schemas.openxmlformats.org/officeDocument/2006/relationships" r:embed="rId48"/>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739"/>
                </a:ext>
              </a:extLst>
            </xdr:cNvPicPr>
          </xdr:nvPicPr>
          <xdr:blipFill>
            <a:blip xmlns:r="http://schemas.openxmlformats.org/officeDocument/2006/relationships" r:embed="rId48"/>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740"/>
                </a:ext>
              </a:extLst>
            </xdr:cNvPicPr>
          </xdr:nvPicPr>
          <xdr:blipFill>
            <a:blip xmlns:r="http://schemas.openxmlformats.org/officeDocument/2006/relationships" r:embed="rId48"/>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741"/>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742"/>
                </a:ext>
              </a:extLst>
            </xdr:cNvPicPr>
          </xdr:nvPicPr>
          <xdr:blipFill>
            <a:blip xmlns:r="http://schemas.openxmlformats.org/officeDocument/2006/relationships" r:embed="rId48"/>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743"/>
                </a:ext>
              </a:extLst>
            </xdr:cNvPicPr>
          </xdr:nvPicPr>
          <xdr:blipFill>
            <a:blip xmlns:r="http://schemas.openxmlformats.org/officeDocument/2006/relationships" r:embed="rId49"/>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744"/>
                </a:ext>
              </a:extLst>
            </xdr:cNvPicPr>
          </xdr:nvPicPr>
          <xdr:blipFill>
            <a:blip xmlns:r="http://schemas.openxmlformats.org/officeDocument/2006/relationships" r:embed="rId49"/>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18"/>
  <sheetViews>
    <sheetView showGridLines="0" tabSelected="1" topLeftCell="I1" zoomScale="70" zoomScaleNormal="70" workbookViewId="0">
      <selection activeCell="S20" sqref="S2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熊本県　産山村</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268</v>
      </c>
      <c r="T3" s="179"/>
      <c r="U3" s="179"/>
      <c r="V3" s="179"/>
      <c r="W3" s="179"/>
      <c r="X3" s="179"/>
      <c r="Y3" s="179"/>
      <c r="Z3" s="179"/>
      <c r="AA3" s="179"/>
      <c r="AB3" s="179"/>
      <c r="AC3" s="179"/>
      <c r="AD3" s="179"/>
      <c r="AE3" s="179"/>
      <c r="AF3" s="179"/>
      <c r="AG3" s="179"/>
      <c r="AH3" s="180"/>
      <c r="AI3" s="1"/>
      <c r="AJ3" s="1"/>
      <c r="AK3" s="112" t="s">
        <v>265</v>
      </c>
      <c r="AL3" s="113"/>
      <c r="AM3" s="113"/>
      <c r="AN3" s="113"/>
      <c r="AO3" s="113"/>
      <c r="AP3" s="113"/>
      <c r="AQ3" s="114"/>
    </row>
    <row r="4" spans="1:43" ht="23.1" customHeight="1" x14ac:dyDescent="0.15">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127</v>
      </c>
      <c r="G7" s="170"/>
      <c r="H7" s="170"/>
      <c r="I7" s="170"/>
      <c r="J7" s="171" t="s">
        <v>127</v>
      </c>
      <c r="K7" s="171"/>
      <c r="L7" s="171"/>
      <c r="M7" s="171"/>
      <c r="N7" s="172" t="str">
        <f>データ!T6</f>
        <v>有</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129</v>
      </c>
      <c r="C9" s="158"/>
      <c r="D9" s="158"/>
      <c r="E9" s="158"/>
      <c r="F9" s="159">
        <f>データ!V6</f>
        <v>26.6</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19</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20</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22</v>
      </c>
      <c r="C14" s="148"/>
      <c r="D14" s="148"/>
      <c r="E14" s="149"/>
      <c r="F14" s="150">
        <f>データ!AG6</f>
        <v>873</v>
      </c>
      <c r="G14" s="151"/>
      <c r="H14" s="150">
        <f>データ!AH6</f>
        <v>689</v>
      </c>
      <c r="I14" s="151"/>
      <c r="J14" s="150">
        <f>データ!AI6</f>
        <v>835</v>
      </c>
      <c r="K14" s="151"/>
      <c r="L14" s="150">
        <f>データ!AJ6</f>
        <v>944</v>
      </c>
      <c r="M14" s="151"/>
      <c r="N14" s="152">
        <f>データ!AK6</f>
        <v>793</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23</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24</v>
      </c>
      <c r="C16" s="134"/>
      <c r="D16" s="134"/>
      <c r="E16" s="135"/>
      <c r="F16" s="146">
        <f>データ!AQ6</f>
        <v>873</v>
      </c>
      <c r="G16" s="146"/>
      <c r="H16" s="146">
        <f>データ!AR6</f>
        <v>689</v>
      </c>
      <c r="I16" s="146"/>
      <c r="J16" s="146">
        <f>データ!AS6</f>
        <v>835</v>
      </c>
      <c r="K16" s="146"/>
      <c r="L16" s="146">
        <f>データ!AT6</f>
        <v>944</v>
      </c>
      <c r="M16" s="146"/>
      <c r="N16" s="138">
        <f>データ!AU6</f>
        <v>793</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27</v>
      </c>
      <c r="C19" s="134"/>
      <c r="D19" s="134"/>
      <c r="E19" s="135"/>
      <c r="F19" s="136" t="str">
        <f>データ!AV6</f>
        <v>-</v>
      </c>
      <c r="G19" s="136"/>
      <c r="H19" s="136"/>
      <c r="I19" s="136">
        <f>データ!AW6</f>
        <v>13835</v>
      </c>
      <c r="J19" s="136"/>
      <c r="K19" s="136"/>
      <c r="L19" s="136">
        <f>データ!AX6</f>
        <v>13835</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30</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266</v>
      </c>
      <c r="AL40" s="113"/>
      <c r="AM40" s="113"/>
      <c r="AN40" s="113"/>
      <c r="AO40" s="113"/>
      <c r="AP40" s="113"/>
      <c r="AQ40" s="114"/>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33</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267</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NIACPv2y7Lfplm1oPiPGeZhaiWNwC8jpygj6DOEurSsWYNASEOyHYIaMDs2IST+8jbJL7Z/0ZTghJ0i7XP1dPA==" saltValue="ZmeAxjvvAJ49KE+5dlYkC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2018</v>
      </c>
      <c r="C6" s="67" t="str">
        <f t="shared" ref="C6:AX6" si="6">C7</f>
        <v>434256</v>
      </c>
      <c r="D6" s="67" t="str">
        <f t="shared" si="6"/>
        <v>47</v>
      </c>
      <c r="E6" s="67" t="str">
        <f t="shared" si="6"/>
        <v>04</v>
      </c>
      <c r="F6" s="67" t="str">
        <f t="shared" si="6"/>
        <v>0</v>
      </c>
      <c r="G6" s="67" t="str">
        <f t="shared" si="6"/>
        <v>000</v>
      </c>
      <c r="H6" s="67" t="str">
        <f t="shared" si="6"/>
        <v>熊本県　産山村</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　3年11月28日　うぶやま牧場風力発電所</v>
      </c>
      <c r="S6" s="71" t="str">
        <f t="shared" si="6"/>
        <v>令和　3年11月28日　うぶやま牧場風力発電所</v>
      </c>
      <c r="T6" s="67" t="str">
        <f t="shared" si="6"/>
        <v>有</v>
      </c>
      <c r="U6" s="71" t="str">
        <f t="shared" si="6"/>
        <v>九州電力株式会社</v>
      </c>
      <c r="V6" s="68">
        <f t="shared" si="6"/>
        <v>26.6</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873</v>
      </c>
      <c r="AH6" s="69">
        <f t="shared" si="6"/>
        <v>689</v>
      </c>
      <c r="AI6" s="69">
        <f t="shared" si="6"/>
        <v>835</v>
      </c>
      <c r="AJ6" s="69">
        <f t="shared" si="6"/>
        <v>944</v>
      </c>
      <c r="AK6" s="69">
        <f t="shared" si="6"/>
        <v>793</v>
      </c>
      <c r="AL6" s="69" t="str">
        <f t="shared" si="6"/>
        <v>-</v>
      </c>
      <c r="AM6" s="69" t="str">
        <f t="shared" si="6"/>
        <v>-</v>
      </c>
      <c r="AN6" s="69" t="str">
        <f t="shared" si="6"/>
        <v>-</v>
      </c>
      <c r="AO6" s="69" t="str">
        <f t="shared" si="6"/>
        <v>-</v>
      </c>
      <c r="AP6" s="69" t="str">
        <f t="shared" si="6"/>
        <v>-</v>
      </c>
      <c r="AQ6" s="69">
        <f t="shared" si="6"/>
        <v>873</v>
      </c>
      <c r="AR6" s="69">
        <f t="shared" si="6"/>
        <v>689</v>
      </c>
      <c r="AS6" s="69">
        <f t="shared" si="6"/>
        <v>835</v>
      </c>
      <c r="AT6" s="69">
        <f t="shared" si="6"/>
        <v>944</v>
      </c>
      <c r="AU6" s="69">
        <f t="shared" si="6"/>
        <v>793</v>
      </c>
      <c r="AV6" s="69" t="str">
        <f t="shared" si="6"/>
        <v>-</v>
      </c>
      <c r="AW6" s="69">
        <f t="shared" si="6"/>
        <v>13835</v>
      </c>
      <c r="AX6" s="69">
        <f t="shared" si="6"/>
        <v>13835</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v>1</v>
      </c>
      <c r="P7" s="80" t="s">
        <v>126</v>
      </c>
      <c r="Q7" s="80" t="s">
        <v>126</v>
      </c>
      <c r="R7" s="81" t="s">
        <v>127</v>
      </c>
      <c r="S7" s="81" t="s">
        <v>127</v>
      </c>
      <c r="T7" s="82" t="s">
        <v>128</v>
      </c>
      <c r="U7" s="81" t="s">
        <v>129</v>
      </c>
      <c r="V7" s="78">
        <v>26.6</v>
      </c>
      <c r="W7" s="80" t="s">
        <v>126</v>
      </c>
      <c r="X7" s="80" t="s">
        <v>126</v>
      </c>
      <c r="Y7" s="80" t="s">
        <v>126</v>
      </c>
      <c r="Z7" s="80" t="s">
        <v>126</v>
      </c>
      <c r="AA7" s="80" t="s">
        <v>126</v>
      </c>
      <c r="AB7" s="80" t="s">
        <v>126</v>
      </c>
      <c r="AC7" s="80" t="s">
        <v>126</v>
      </c>
      <c r="AD7" s="80" t="s">
        <v>126</v>
      </c>
      <c r="AE7" s="80" t="s">
        <v>126</v>
      </c>
      <c r="AF7" s="80" t="s">
        <v>126</v>
      </c>
      <c r="AG7" s="80">
        <v>873</v>
      </c>
      <c r="AH7" s="80">
        <v>689</v>
      </c>
      <c r="AI7" s="80">
        <v>835</v>
      </c>
      <c r="AJ7" s="80">
        <v>944</v>
      </c>
      <c r="AK7" s="80">
        <v>793</v>
      </c>
      <c r="AL7" s="80" t="s">
        <v>126</v>
      </c>
      <c r="AM7" s="80" t="s">
        <v>126</v>
      </c>
      <c r="AN7" s="80" t="s">
        <v>126</v>
      </c>
      <c r="AO7" s="80" t="s">
        <v>126</v>
      </c>
      <c r="AP7" s="80" t="s">
        <v>126</v>
      </c>
      <c r="AQ7" s="80">
        <v>873</v>
      </c>
      <c r="AR7" s="80">
        <v>689</v>
      </c>
      <c r="AS7" s="80">
        <v>835</v>
      </c>
      <c r="AT7" s="80">
        <v>944</v>
      </c>
      <c r="AU7" s="80">
        <v>793</v>
      </c>
      <c r="AV7" s="80" t="s">
        <v>126</v>
      </c>
      <c r="AW7" s="80">
        <v>13835</v>
      </c>
      <c r="AX7" s="80">
        <v>13835</v>
      </c>
      <c r="AY7" s="83">
        <v>315.5</v>
      </c>
      <c r="AZ7" s="83">
        <v>133.19999999999999</v>
      </c>
      <c r="BA7" s="83">
        <v>285.10000000000002</v>
      </c>
      <c r="BB7" s="83">
        <v>329.3</v>
      </c>
      <c r="BC7" s="83">
        <v>285</v>
      </c>
      <c r="BD7" s="83">
        <v>124.4</v>
      </c>
      <c r="BE7" s="83">
        <v>118.8</v>
      </c>
      <c r="BF7" s="83">
        <v>88.8</v>
      </c>
      <c r="BG7" s="83">
        <v>121.3</v>
      </c>
      <c r="BH7" s="83">
        <v>123.2</v>
      </c>
      <c r="BI7" s="83">
        <v>100</v>
      </c>
      <c r="BJ7" s="83">
        <v>334.6</v>
      </c>
      <c r="BK7" s="83">
        <v>133.19999999999999</v>
      </c>
      <c r="BL7" s="83">
        <v>296.89999999999998</v>
      </c>
      <c r="BM7" s="83">
        <v>419.6</v>
      </c>
      <c r="BN7" s="83">
        <v>360.1</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7531.9</v>
      </c>
      <c r="CG7" s="83">
        <v>18646.5</v>
      </c>
      <c r="CH7" s="83">
        <v>8336</v>
      </c>
      <c r="CI7" s="83">
        <v>7217.8</v>
      </c>
      <c r="CJ7" s="83">
        <v>8345.4</v>
      </c>
      <c r="CK7" s="83">
        <v>17642.5</v>
      </c>
      <c r="CL7" s="83">
        <v>18815.8</v>
      </c>
      <c r="CM7" s="83">
        <v>22847.9</v>
      </c>
      <c r="CN7" s="83">
        <v>19199</v>
      </c>
      <c r="CO7" s="83">
        <v>19830.400000000001</v>
      </c>
      <c r="CP7" s="80">
        <v>10926</v>
      </c>
      <c r="CQ7" s="80">
        <v>3174</v>
      </c>
      <c r="CR7" s="80">
        <v>9689</v>
      </c>
      <c r="CS7" s="80">
        <v>11702</v>
      </c>
      <c r="CT7" s="80">
        <v>8987</v>
      </c>
      <c r="CU7" s="80">
        <v>58539</v>
      </c>
      <c r="CV7" s="80">
        <v>37685</v>
      </c>
      <c r="CW7" s="80">
        <v>2390</v>
      </c>
      <c r="CX7" s="80">
        <v>32739</v>
      </c>
      <c r="CY7" s="80">
        <v>34140</v>
      </c>
      <c r="CZ7" s="80">
        <v>600</v>
      </c>
      <c r="DA7" s="83">
        <v>16.600000000000001</v>
      </c>
      <c r="DB7" s="83">
        <v>13.1</v>
      </c>
      <c r="DC7" s="83">
        <v>15.9</v>
      </c>
      <c r="DD7" s="83">
        <v>18</v>
      </c>
      <c r="DE7" s="83">
        <v>15.1</v>
      </c>
      <c r="DF7" s="83">
        <v>33.9</v>
      </c>
      <c r="DG7" s="83">
        <v>31</v>
      </c>
      <c r="DH7" s="83">
        <v>34.700000000000003</v>
      </c>
      <c r="DI7" s="83">
        <v>30</v>
      </c>
      <c r="DJ7" s="83">
        <v>30.2</v>
      </c>
      <c r="DK7" s="83">
        <v>56</v>
      </c>
      <c r="DL7" s="83">
        <v>55.1</v>
      </c>
      <c r="DM7" s="83">
        <v>36.299999999999997</v>
      </c>
      <c r="DN7" s="83">
        <v>0</v>
      </c>
      <c r="DO7" s="83">
        <v>35.200000000000003</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v>600</v>
      </c>
      <c r="IX7" s="83">
        <v>16.600000000000001</v>
      </c>
      <c r="IY7" s="83">
        <v>13.1</v>
      </c>
      <c r="IZ7" s="83">
        <v>15.9</v>
      </c>
      <c r="JA7" s="83">
        <v>18</v>
      </c>
      <c r="JB7" s="83">
        <v>15.1</v>
      </c>
      <c r="JC7" s="83">
        <v>18.5</v>
      </c>
      <c r="JD7" s="83">
        <v>16.100000000000001</v>
      </c>
      <c r="JE7" s="83">
        <v>19.600000000000001</v>
      </c>
      <c r="JF7" s="83">
        <v>17.899999999999999</v>
      </c>
      <c r="JG7" s="83">
        <v>16.399999999999999</v>
      </c>
      <c r="JH7" s="83">
        <v>56</v>
      </c>
      <c r="JI7" s="83">
        <v>55.1</v>
      </c>
      <c r="JJ7" s="83">
        <v>36.299999999999997</v>
      </c>
      <c r="JK7" s="83">
        <v>0</v>
      </c>
      <c r="JL7" s="83">
        <v>35.200000000000003</v>
      </c>
      <c r="JM7" s="83">
        <v>46.6</v>
      </c>
      <c r="JN7" s="83">
        <v>48.3</v>
      </c>
      <c r="JO7" s="83">
        <v>48.2</v>
      </c>
      <c r="JP7" s="83">
        <v>34.5</v>
      </c>
      <c r="JQ7" s="83">
        <v>45.8</v>
      </c>
      <c r="JR7" s="83">
        <v>0</v>
      </c>
      <c r="JS7" s="83">
        <v>0</v>
      </c>
      <c r="JT7" s="83">
        <v>0</v>
      </c>
      <c r="JU7" s="83">
        <v>0</v>
      </c>
      <c r="JV7" s="83">
        <v>0</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v>100</v>
      </c>
      <c r="KM7" s="83">
        <v>100</v>
      </c>
      <c r="KN7" s="83">
        <v>100</v>
      </c>
      <c r="KO7" s="83">
        <v>100</v>
      </c>
      <c r="KP7" s="83">
        <v>100</v>
      </c>
      <c r="KQ7" s="83">
        <v>98.4</v>
      </c>
      <c r="KR7" s="83">
        <v>98.4</v>
      </c>
      <c r="KS7" s="83">
        <v>99.1</v>
      </c>
      <c r="KT7" s="83">
        <v>98.8</v>
      </c>
      <c r="KU7" s="83">
        <v>94.9</v>
      </c>
      <c r="KV7" s="80" t="s">
        <v>126</v>
      </c>
      <c r="KW7" s="83" t="s">
        <v>126</v>
      </c>
      <c r="KX7" s="83" t="s">
        <v>126</v>
      </c>
      <c r="KY7" s="83" t="s">
        <v>126</v>
      </c>
      <c r="KZ7" s="83" t="s">
        <v>126</v>
      </c>
      <c r="LA7" s="83" t="s">
        <v>126</v>
      </c>
      <c r="LB7" s="83">
        <v>13.7</v>
      </c>
      <c r="LC7" s="83">
        <v>12</v>
      </c>
      <c r="LD7" s="83">
        <v>14.5</v>
      </c>
      <c r="LE7" s="83">
        <v>14.9</v>
      </c>
      <c r="LF7" s="83">
        <v>15.2</v>
      </c>
      <c r="LG7" s="83" t="s">
        <v>126</v>
      </c>
      <c r="LH7" s="83" t="s">
        <v>126</v>
      </c>
      <c r="LI7" s="83" t="s">
        <v>126</v>
      </c>
      <c r="LJ7" s="83" t="s">
        <v>126</v>
      </c>
      <c r="LK7" s="83" t="s">
        <v>126</v>
      </c>
      <c r="LL7" s="83">
        <v>2.5</v>
      </c>
      <c r="LM7" s="83">
        <v>0.3</v>
      </c>
      <c r="LN7" s="83">
        <v>0.3</v>
      </c>
      <c r="LO7" s="83">
        <v>0.3</v>
      </c>
      <c r="LP7" s="83">
        <v>0.7</v>
      </c>
      <c r="LQ7" s="83" t="s">
        <v>126</v>
      </c>
      <c r="LR7" s="83" t="s">
        <v>126</v>
      </c>
      <c r="LS7" s="83" t="s">
        <v>126</v>
      </c>
      <c r="LT7" s="83" t="s">
        <v>126</v>
      </c>
      <c r="LU7" s="83" t="s">
        <v>126</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v>1</v>
      </c>
      <c r="ND7" s="83">
        <v>1</v>
      </c>
      <c r="NE7" s="83">
        <v>1</v>
      </c>
      <c r="NF7" s="83">
        <v>1</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（最大出力合計600kW）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（最大出力合計600kW）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315.5</v>
      </c>
      <c r="AZ11" s="95">
        <f>AZ7</f>
        <v>133.19999999999999</v>
      </c>
      <c r="BA11" s="95">
        <f>BA7</f>
        <v>285.10000000000002</v>
      </c>
      <c r="BB11" s="95">
        <f>BB7</f>
        <v>329.3</v>
      </c>
      <c r="BC11" s="95">
        <f>BC7</f>
        <v>285</v>
      </c>
      <c r="BD11" s="84"/>
      <c r="BE11" s="84"/>
      <c r="BF11" s="84"/>
      <c r="BG11" s="84"/>
      <c r="BH11" s="84"/>
      <c r="BI11" s="94" t="s">
        <v>139</v>
      </c>
      <c r="BJ11" s="95">
        <f>BJ7</f>
        <v>334.6</v>
      </c>
      <c r="BK11" s="95">
        <f>BK7</f>
        <v>133.19999999999999</v>
      </c>
      <c r="BL11" s="95">
        <f>BL7</f>
        <v>296.89999999999998</v>
      </c>
      <c r="BM11" s="95">
        <f>BM7</f>
        <v>419.6</v>
      </c>
      <c r="BN11" s="95">
        <f>BN7</f>
        <v>360.1</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f>CF7</f>
        <v>7531.9</v>
      </c>
      <c r="CG11" s="95">
        <f>CG7</f>
        <v>18646.5</v>
      </c>
      <c r="CH11" s="95">
        <f>CH7</f>
        <v>8336</v>
      </c>
      <c r="CI11" s="95">
        <f>CI7</f>
        <v>7217.8</v>
      </c>
      <c r="CJ11" s="95">
        <f>CJ7</f>
        <v>8345.4</v>
      </c>
      <c r="CK11" s="84"/>
      <c r="CL11" s="84"/>
      <c r="CM11" s="84"/>
      <c r="CN11" s="84"/>
      <c r="CO11" s="94" t="s">
        <v>139</v>
      </c>
      <c r="CP11" s="96">
        <f>CP7</f>
        <v>10926</v>
      </c>
      <c r="CQ11" s="96">
        <f>CQ7</f>
        <v>3174</v>
      </c>
      <c r="CR11" s="96">
        <f>CR7</f>
        <v>9689</v>
      </c>
      <c r="CS11" s="96">
        <f>CS7</f>
        <v>11702</v>
      </c>
      <c r="CT11" s="96">
        <f>CT7</f>
        <v>8987</v>
      </c>
      <c r="CU11" s="84"/>
      <c r="CV11" s="84"/>
      <c r="CW11" s="84"/>
      <c r="CX11" s="84"/>
      <c r="CY11" s="84"/>
      <c r="CZ11" s="94" t="s">
        <v>139</v>
      </c>
      <c r="DA11" s="95">
        <f>DA7</f>
        <v>16.600000000000001</v>
      </c>
      <c r="DB11" s="95">
        <f>DB7</f>
        <v>13.1</v>
      </c>
      <c r="DC11" s="95">
        <f>DC7</f>
        <v>15.9</v>
      </c>
      <c r="DD11" s="95">
        <f>DD7</f>
        <v>18</v>
      </c>
      <c r="DE11" s="95">
        <f>DE7</f>
        <v>15.1</v>
      </c>
      <c r="DF11" s="84"/>
      <c r="DG11" s="84"/>
      <c r="DH11" s="84"/>
      <c r="DI11" s="84"/>
      <c r="DJ11" s="94" t="s">
        <v>139</v>
      </c>
      <c r="DK11" s="95">
        <f>DK7</f>
        <v>56</v>
      </c>
      <c r="DL11" s="95">
        <f>DL7</f>
        <v>55.1</v>
      </c>
      <c r="DM11" s="95">
        <f>DM7</f>
        <v>36.299999999999997</v>
      </c>
      <c r="DN11" s="95">
        <f>DN7</f>
        <v>0</v>
      </c>
      <c r="DO11" s="95">
        <f>DO7</f>
        <v>35.200000000000003</v>
      </c>
      <c r="DP11" s="84"/>
      <c r="DQ11" s="84"/>
      <c r="DR11" s="84"/>
      <c r="DS11" s="84"/>
      <c r="DT11" s="94" t="s">
        <v>139</v>
      </c>
      <c r="DU11" s="95">
        <f>DU7</f>
        <v>0</v>
      </c>
      <c r="DV11" s="95">
        <f>DV7</f>
        <v>0</v>
      </c>
      <c r="DW11" s="95">
        <f>DW7</f>
        <v>0</v>
      </c>
      <c r="DX11" s="95">
        <f>DX7</f>
        <v>0</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140</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142</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142</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f>IX7</f>
        <v>16.600000000000001</v>
      </c>
      <c r="IY11" s="95">
        <f>IY7</f>
        <v>13.1</v>
      </c>
      <c r="IZ11" s="95">
        <f>IZ7</f>
        <v>15.9</v>
      </c>
      <c r="JA11" s="95">
        <f>JA7</f>
        <v>18</v>
      </c>
      <c r="JB11" s="95">
        <f>JB7</f>
        <v>15.1</v>
      </c>
      <c r="JC11" s="84"/>
      <c r="JD11" s="84"/>
      <c r="JE11" s="84"/>
      <c r="JF11" s="84"/>
      <c r="JG11" s="94" t="s">
        <v>139</v>
      </c>
      <c r="JH11" s="95">
        <f>JH7</f>
        <v>56</v>
      </c>
      <c r="JI11" s="95">
        <f>JI7</f>
        <v>55.1</v>
      </c>
      <c r="JJ11" s="95">
        <f>JJ7</f>
        <v>36.299999999999997</v>
      </c>
      <c r="JK11" s="95">
        <f>JK7</f>
        <v>0</v>
      </c>
      <c r="JL11" s="95">
        <f>JL7</f>
        <v>35.200000000000003</v>
      </c>
      <c r="JM11" s="84"/>
      <c r="JN11" s="84"/>
      <c r="JO11" s="84"/>
      <c r="JP11" s="84"/>
      <c r="JQ11" s="94" t="s">
        <v>139</v>
      </c>
      <c r="JR11" s="95">
        <f>JR7</f>
        <v>0</v>
      </c>
      <c r="JS11" s="95">
        <f>JS7</f>
        <v>0</v>
      </c>
      <c r="JT11" s="95">
        <f>JT7</f>
        <v>0</v>
      </c>
      <c r="JU11" s="95">
        <f>JU7</f>
        <v>0</v>
      </c>
      <c r="JV11" s="95">
        <f>JV7</f>
        <v>0</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f>KL7</f>
        <v>100</v>
      </c>
      <c r="KM11" s="95">
        <f>KM7</f>
        <v>100</v>
      </c>
      <c r="KN11" s="95">
        <f>KN7</f>
        <v>100</v>
      </c>
      <c r="KO11" s="95">
        <f>KO7</f>
        <v>100</v>
      </c>
      <c r="KP11" s="95">
        <f>KP7</f>
        <v>100</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142</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144</v>
      </c>
      <c r="AY12" s="95">
        <f>BD7</f>
        <v>124.4</v>
      </c>
      <c r="AZ12" s="95">
        <f>BE7</f>
        <v>118.8</v>
      </c>
      <c r="BA12" s="95">
        <f>BF7</f>
        <v>88.8</v>
      </c>
      <c r="BB12" s="95">
        <f>BG7</f>
        <v>121.3</v>
      </c>
      <c r="BC12" s="95">
        <f>BH7</f>
        <v>123.2</v>
      </c>
      <c r="BD12" s="84"/>
      <c r="BE12" s="84"/>
      <c r="BF12" s="84"/>
      <c r="BG12" s="84"/>
      <c r="BH12" s="84"/>
      <c r="BI12" s="94" t="s">
        <v>144</v>
      </c>
      <c r="BJ12" s="95">
        <f>BO7</f>
        <v>324.60000000000002</v>
      </c>
      <c r="BK12" s="95">
        <f>BP7</f>
        <v>255.4</v>
      </c>
      <c r="BL12" s="95">
        <f>BQ7</f>
        <v>269.8</v>
      </c>
      <c r="BM12" s="95">
        <f>BR7</f>
        <v>247.9</v>
      </c>
      <c r="BN12" s="95">
        <f>BS7</f>
        <v>240.1</v>
      </c>
      <c r="BO12" s="84"/>
      <c r="BP12" s="84"/>
      <c r="BQ12" s="84"/>
      <c r="BR12" s="84"/>
      <c r="BS12" s="84"/>
      <c r="BT12" s="94" t="s">
        <v>144</v>
      </c>
      <c r="BU12" s="95" t="str">
        <f>BZ7</f>
        <v>-</v>
      </c>
      <c r="BV12" s="95" t="str">
        <f>CA7</f>
        <v>-</v>
      </c>
      <c r="BW12" s="95" t="str">
        <f>CB7</f>
        <v>-</v>
      </c>
      <c r="BX12" s="95" t="str">
        <f>CC7</f>
        <v>-</v>
      </c>
      <c r="BY12" s="95" t="str">
        <f>CD7</f>
        <v>-</v>
      </c>
      <c r="BZ12" s="84"/>
      <c r="CA12" s="84"/>
      <c r="CB12" s="84"/>
      <c r="CC12" s="84"/>
      <c r="CD12" s="84"/>
      <c r="CE12" s="94" t="s">
        <v>144</v>
      </c>
      <c r="CF12" s="95">
        <f>CK7</f>
        <v>17642.5</v>
      </c>
      <c r="CG12" s="95">
        <f>CL7</f>
        <v>18815.8</v>
      </c>
      <c r="CH12" s="95">
        <f>CM7</f>
        <v>22847.9</v>
      </c>
      <c r="CI12" s="95">
        <f>CN7</f>
        <v>19199</v>
      </c>
      <c r="CJ12" s="95">
        <f>CO7</f>
        <v>19830.400000000001</v>
      </c>
      <c r="CK12" s="84"/>
      <c r="CL12" s="84"/>
      <c r="CM12" s="84"/>
      <c r="CN12" s="84"/>
      <c r="CO12" s="94" t="s">
        <v>145</v>
      </c>
      <c r="CP12" s="96">
        <f>CU7</f>
        <v>58539</v>
      </c>
      <c r="CQ12" s="96">
        <f>CV7</f>
        <v>37685</v>
      </c>
      <c r="CR12" s="96">
        <f>CW7</f>
        <v>2390</v>
      </c>
      <c r="CS12" s="96">
        <f>CX7</f>
        <v>32739</v>
      </c>
      <c r="CT12" s="96">
        <f>CY7</f>
        <v>34140</v>
      </c>
      <c r="CU12" s="84"/>
      <c r="CV12" s="84"/>
      <c r="CW12" s="84"/>
      <c r="CX12" s="84"/>
      <c r="CY12" s="84"/>
      <c r="CZ12" s="94" t="s">
        <v>144</v>
      </c>
      <c r="DA12" s="95">
        <f>DF7</f>
        <v>33.9</v>
      </c>
      <c r="DB12" s="95">
        <f>DG7</f>
        <v>31</v>
      </c>
      <c r="DC12" s="95">
        <f>DH7</f>
        <v>34.700000000000003</v>
      </c>
      <c r="DD12" s="95">
        <f>DI7</f>
        <v>30</v>
      </c>
      <c r="DE12" s="95">
        <f>DJ7</f>
        <v>30.2</v>
      </c>
      <c r="DF12" s="84"/>
      <c r="DG12" s="84"/>
      <c r="DH12" s="84"/>
      <c r="DI12" s="84"/>
      <c r="DJ12" s="94" t="s">
        <v>144</v>
      </c>
      <c r="DK12" s="95">
        <f>DP7</f>
        <v>14.6</v>
      </c>
      <c r="DL12" s="95">
        <f>DQ7</f>
        <v>17.5</v>
      </c>
      <c r="DM12" s="95">
        <f>DR7</f>
        <v>14.4</v>
      </c>
      <c r="DN12" s="95">
        <f>DS7</f>
        <v>11.8</v>
      </c>
      <c r="DO12" s="95">
        <f>DT7</f>
        <v>14.2</v>
      </c>
      <c r="DP12" s="84"/>
      <c r="DQ12" s="84"/>
      <c r="DR12" s="84"/>
      <c r="DS12" s="84"/>
      <c r="DT12" s="94" t="s">
        <v>144</v>
      </c>
      <c r="DU12" s="95">
        <f>DZ7</f>
        <v>109.9</v>
      </c>
      <c r="DV12" s="95">
        <f>EA7</f>
        <v>107.3</v>
      </c>
      <c r="DW12" s="95">
        <f>EB7</f>
        <v>104.1</v>
      </c>
      <c r="DX12" s="95">
        <f>EC7</f>
        <v>136</v>
      </c>
      <c r="DY12" s="95">
        <f>ED7</f>
        <v>133.5</v>
      </c>
      <c r="DZ12" s="84"/>
      <c r="EA12" s="84"/>
      <c r="EB12" s="84"/>
      <c r="EC12" s="84"/>
      <c r="ED12" s="94" t="s">
        <v>146</v>
      </c>
      <c r="EE12" s="95" t="str">
        <f>EJ7</f>
        <v>-</v>
      </c>
      <c r="EF12" s="95" t="str">
        <f>EK7</f>
        <v>-</v>
      </c>
      <c r="EG12" s="95" t="str">
        <f>EL7</f>
        <v>-</v>
      </c>
      <c r="EH12" s="95" t="str">
        <f>EM7</f>
        <v>-</v>
      </c>
      <c r="EI12" s="95" t="str">
        <f>EN7</f>
        <v>-</v>
      </c>
      <c r="EJ12" s="84"/>
      <c r="EK12" s="84"/>
      <c r="EL12" s="84"/>
      <c r="EM12" s="84"/>
      <c r="EN12" s="94" t="s">
        <v>144</v>
      </c>
      <c r="EO12" s="95">
        <f>ET7</f>
        <v>72.5</v>
      </c>
      <c r="EP12" s="95">
        <f>EU7</f>
        <v>75.599999999999994</v>
      </c>
      <c r="EQ12" s="95">
        <f>EV7</f>
        <v>78.8</v>
      </c>
      <c r="ER12" s="95">
        <f>EW7</f>
        <v>87.3</v>
      </c>
      <c r="ES12" s="95">
        <f>EX7</f>
        <v>82.1</v>
      </c>
      <c r="ET12" s="84"/>
      <c r="EU12" s="84"/>
      <c r="EV12" s="84"/>
      <c r="EW12" s="84"/>
      <c r="EX12" s="84"/>
      <c r="EY12" s="94" t="s">
        <v>144</v>
      </c>
      <c r="EZ12" s="95" t="str">
        <f>IF($EZ$8,FE7,"-")</f>
        <v>-</v>
      </c>
      <c r="FA12" s="95" t="str">
        <f>IF($EZ$8,FF7,"-")</f>
        <v>-</v>
      </c>
      <c r="FB12" s="95" t="str">
        <f>IF($EZ$8,FG7,"-")</f>
        <v>-</v>
      </c>
      <c r="FC12" s="95" t="str">
        <f>IF($EZ$8,FH7,"-")</f>
        <v>-</v>
      </c>
      <c r="FD12" s="95" t="str">
        <f>IF($EZ$8,FI7,"-")</f>
        <v>-</v>
      </c>
      <c r="FE12" s="84"/>
      <c r="FF12" s="84"/>
      <c r="FG12" s="84"/>
      <c r="FH12" s="84"/>
      <c r="FI12" s="94" t="s">
        <v>144</v>
      </c>
      <c r="FJ12" s="95" t="str">
        <f>IF($FJ$8,FO7,"-")</f>
        <v>-</v>
      </c>
      <c r="FK12" s="95" t="str">
        <f>IF($FJ$8,FP7,"-")</f>
        <v>-</v>
      </c>
      <c r="FL12" s="95" t="str">
        <f>IF($FJ$8,FQ7,"-")</f>
        <v>-</v>
      </c>
      <c r="FM12" s="95" t="str">
        <f>IF($FJ$8,FR7,"-")</f>
        <v>-</v>
      </c>
      <c r="FN12" s="95" t="str">
        <f>IF($FJ$8,FS7,"-")</f>
        <v>-</v>
      </c>
      <c r="FO12" s="84"/>
      <c r="FP12" s="84"/>
      <c r="FQ12" s="84"/>
      <c r="FR12" s="84"/>
      <c r="FS12" s="94" t="s">
        <v>144</v>
      </c>
      <c r="FT12" s="95" t="str">
        <f>IF($FT$8,FY7,"-")</f>
        <v>-</v>
      </c>
      <c r="FU12" s="95" t="str">
        <f>IF($FT$8,FZ7,"-")</f>
        <v>-</v>
      </c>
      <c r="FV12" s="95" t="str">
        <f>IF($FT$8,GA7,"-")</f>
        <v>-</v>
      </c>
      <c r="FW12" s="95" t="str">
        <f>IF($FT$8,GB7,"-")</f>
        <v>-</v>
      </c>
      <c r="FX12" s="95" t="str">
        <f>IF($FT$8,GC7,"-")</f>
        <v>-</v>
      </c>
      <c r="FY12" s="84"/>
      <c r="FZ12" s="84"/>
      <c r="GA12" s="84"/>
      <c r="GB12" s="84"/>
      <c r="GC12" s="94" t="s">
        <v>144</v>
      </c>
      <c r="GD12" s="95" t="str">
        <f>IF($GD$8,GI7,"-")</f>
        <v>-</v>
      </c>
      <c r="GE12" s="95" t="str">
        <f>IF($GD$8,GJ7,"-")</f>
        <v>-</v>
      </c>
      <c r="GF12" s="95" t="str">
        <f>IF($GD$8,GK7,"-")</f>
        <v>-</v>
      </c>
      <c r="GG12" s="95" t="str">
        <f>IF($GD$8,GL7,"-")</f>
        <v>-</v>
      </c>
      <c r="GH12" s="95" t="str">
        <f>IF($GD$8,GM7,"-")</f>
        <v>-</v>
      </c>
      <c r="GI12" s="84"/>
      <c r="GJ12" s="84"/>
      <c r="GK12" s="84"/>
      <c r="GL12" s="84"/>
      <c r="GM12" s="94" t="s">
        <v>144</v>
      </c>
      <c r="GN12" s="95" t="str">
        <f>IF($GN$8,GS7,"-")</f>
        <v>-</v>
      </c>
      <c r="GO12" s="95" t="str">
        <f>IF($GN$8,GT7,"-")</f>
        <v>-</v>
      </c>
      <c r="GP12" s="95" t="str">
        <f>IF($GN$8,GU7,"-")</f>
        <v>-</v>
      </c>
      <c r="GQ12" s="95" t="str">
        <f>IF($GN$8,GV7,"-")</f>
        <v>-</v>
      </c>
      <c r="GR12" s="95" t="str">
        <f>IF($GN$8,GW7,"-")</f>
        <v>-</v>
      </c>
      <c r="GS12" s="84"/>
      <c r="GT12" s="84"/>
      <c r="GU12" s="84"/>
      <c r="GV12" s="84"/>
      <c r="GW12" s="84"/>
      <c r="GX12" s="94" t="s">
        <v>144</v>
      </c>
      <c r="GY12" s="95" t="str">
        <f>IF($GY$8,HD7,"-")</f>
        <v>-</v>
      </c>
      <c r="GZ12" s="95" t="str">
        <f>IF($GY$8,HE7,"-")</f>
        <v>-</v>
      </c>
      <c r="HA12" s="95" t="str">
        <f>IF($GY$8,HF7,"-")</f>
        <v>-</v>
      </c>
      <c r="HB12" s="95" t="str">
        <f>IF($GY$8,HG7,"-")</f>
        <v>-</v>
      </c>
      <c r="HC12" s="95" t="str">
        <f>IF($GY$8,HH7,"-")</f>
        <v>-</v>
      </c>
      <c r="HD12" s="84"/>
      <c r="HE12" s="84"/>
      <c r="HF12" s="84"/>
      <c r="HG12" s="84"/>
      <c r="HH12" s="94" t="s">
        <v>144</v>
      </c>
      <c r="HI12" s="95" t="str">
        <f>IF($HI$8,HN7,"-")</f>
        <v>-</v>
      </c>
      <c r="HJ12" s="95" t="str">
        <f>IF($HI$8,HO7,"-")</f>
        <v>-</v>
      </c>
      <c r="HK12" s="95" t="str">
        <f>IF($HI$8,HP7,"-")</f>
        <v>-</v>
      </c>
      <c r="HL12" s="95" t="str">
        <f>IF($HI$8,HQ7,"-")</f>
        <v>-</v>
      </c>
      <c r="HM12" s="95" t="str">
        <f>IF($HI$8,HR7,"-")</f>
        <v>-</v>
      </c>
      <c r="HN12" s="84"/>
      <c r="HO12" s="84"/>
      <c r="HP12" s="84"/>
      <c r="HQ12" s="84"/>
      <c r="HR12" s="94" t="s">
        <v>144</v>
      </c>
      <c r="HS12" s="95" t="str">
        <f>IF($HS$8,HX7,"-")</f>
        <v>-</v>
      </c>
      <c r="HT12" s="95" t="str">
        <f>IF($HS$8,HY7,"-")</f>
        <v>-</v>
      </c>
      <c r="HU12" s="95" t="str">
        <f>IF($HS$8,HZ7,"-")</f>
        <v>-</v>
      </c>
      <c r="HV12" s="95" t="str">
        <f>IF($HS$8,IA7,"-")</f>
        <v>-</v>
      </c>
      <c r="HW12" s="95" t="str">
        <f>IF($HS$8,IB7,"-")</f>
        <v>-</v>
      </c>
      <c r="HX12" s="84"/>
      <c r="HY12" s="84"/>
      <c r="HZ12" s="84"/>
      <c r="IA12" s="84"/>
      <c r="IB12" s="94" t="s">
        <v>144</v>
      </c>
      <c r="IC12" s="95" t="str">
        <f>IF($IC$8,IH7,"-")</f>
        <v>-</v>
      </c>
      <c r="ID12" s="95" t="str">
        <f>IF($IC$8,II7,"-")</f>
        <v>-</v>
      </c>
      <c r="IE12" s="95" t="str">
        <f>IF($IC$8,IJ7,"-")</f>
        <v>-</v>
      </c>
      <c r="IF12" s="95" t="str">
        <f>IF($IC$8,IK7,"-")</f>
        <v>-</v>
      </c>
      <c r="IG12" s="95" t="str">
        <f>IF($IC$8,IL7,"-")</f>
        <v>-</v>
      </c>
      <c r="IH12" s="84"/>
      <c r="II12" s="84"/>
      <c r="IJ12" s="84"/>
      <c r="IK12" s="84"/>
      <c r="IL12" s="94" t="s">
        <v>144</v>
      </c>
      <c r="IM12" s="95" t="str">
        <f>IF($IM$8,IR7,"-")</f>
        <v>-</v>
      </c>
      <c r="IN12" s="95" t="str">
        <f>IF($IM$8,IS7,"-")</f>
        <v>-</v>
      </c>
      <c r="IO12" s="95" t="str">
        <f>IF($IM$8,IT7,"-")</f>
        <v>-</v>
      </c>
      <c r="IP12" s="95" t="str">
        <f>IF($IM$8,IU7,"-")</f>
        <v>-</v>
      </c>
      <c r="IQ12" s="95" t="str">
        <f>IF($IM$8,IV7,"-")</f>
        <v>-</v>
      </c>
      <c r="IR12" s="84"/>
      <c r="IS12" s="84"/>
      <c r="IT12" s="84"/>
      <c r="IU12" s="84"/>
      <c r="IV12" s="84"/>
      <c r="IW12" s="94" t="s">
        <v>144</v>
      </c>
      <c r="IX12" s="95">
        <f>IF($IX$8,JC7,"-")</f>
        <v>18.5</v>
      </c>
      <c r="IY12" s="95">
        <f>IF($IX$8,JD7,"-")</f>
        <v>16.100000000000001</v>
      </c>
      <c r="IZ12" s="95">
        <f>IF($IX$8,JE7,"-")</f>
        <v>19.600000000000001</v>
      </c>
      <c r="JA12" s="95">
        <f>IF($IX$8,JF7,"-")</f>
        <v>17.899999999999999</v>
      </c>
      <c r="JB12" s="95">
        <f>IF($IX$8,JG7,"-")</f>
        <v>16.399999999999999</v>
      </c>
      <c r="JC12" s="84"/>
      <c r="JD12" s="84"/>
      <c r="JE12" s="84"/>
      <c r="JF12" s="84"/>
      <c r="JG12" s="94" t="s">
        <v>144</v>
      </c>
      <c r="JH12" s="95">
        <f>IF($JH$8,JM7,"-")</f>
        <v>46.6</v>
      </c>
      <c r="JI12" s="95">
        <f>IF($JH$8,JN7,"-")</f>
        <v>48.3</v>
      </c>
      <c r="JJ12" s="95">
        <f>IF($JH$8,JO7,"-")</f>
        <v>48.2</v>
      </c>
      <c r="JK12" s="95">
        <f>IF($JH$8,JP7,"-")</f>
        <v>34.5</v>
      </c>
      <c r="JL12" s="95">
        <f>IF($JH$8,JQ7,"-")</f>
        <v>45.8</v>
      </c>
      <c r="JM12" s="84"/>
      <c r="JN12" s="84"/>
      <c r="JO12" s="84"/>
      <c r="JP12" s="84"/>
      <c r="JQ12" s="94" t="s">
        <v>144</v>
      </c>
      <c r="JR12" s="95">
        <f>IF($JR$8,JW7,"-")</f>
        <v>146.19999999999999</v>
      </c>
      <c r="JS12" s="95">
        <f>IF($JR$8,JX7,"-")</f>
        <v>137.1</v>
      </c>
      <c r="JT12" s="95">
        <f>IF($JR$8,JY7,"-")</f>
        <v>83.3</v>
      </c>
      <c r="JU12" s="95">
        <f>IF($JR$8,JZ7,"-")</f>
        <v>61.6</v>
      </c>
      <c r="JV12" s="95">
        <f>IF($JR$8,KA7,"-")</f>
        <v>64.400000000000006</v>
      </c>
      <c r="JW12" s="84"/>
      <c r="JX12" s="84"/>
      <c r="JY12" s="84"/>
      <c r="JZ12" s="84"/>
      <c r="KA12" s="94" t="s">
        <v>144</v>
      </c>
      <c r="KB12" s="95" t="str">
        <f>IF($KB$8,KG7,"-")</f>
        <v>-</v>
      </c>
      <c r="KC12" s="95" t="str">
        <f>IF($KB$8,KH7,"-")</f>
        <v>-</v>
      </c>
      <c r="KD12" s="95" t="str">
        <f>IF($KB$8,KI7,"-")</f>
        <v>-</v>
      </c>
      <c r="KE12" s="95" t="str">
        <f>IF($KB$8,KJ7,"-")</f>
        <v>-</v>
      </c>
      <c r="KF12" s="95" t="str">
        <f>IF($KB$8,KK7,"-")</f>
        <v>-</v>
      </c>
      <c r="KG12" s="84"/>
      <c r="KH12" s="84"/>
      <c r="KI12" s="84"/>
      <c r="KJ12" s="84"/>
      <c r="KK12" s="94" t="s">
        <v>144</v>
      </c>
      <c r="KL12" s="95">
        <f>IF($KL$8,KQ7,"-")</f>
        <v>98.4</v>
      </c>
      <c r="KM12" s="95">
        <f>IF($KL$8,KR7,"-")</f>
        <v>98.4</v>
      </c>
      <c r="KN12" s="95">
        <f>IF($KL$8,KS7,"-")</f>
        <v>99.1</v>
      </c>
      <c r="KO12" s="95">
        <f>IF($KL$8,KT7,"-")</f>
        <v>98.8</v>
      </c>
      <c r="KP12" s="95">
        <f>IF($KL$8,KU7,"-")</f>
        <v>94.9</v>
      </c>
      <c r="KQ12" s="84"/>
      <c r="KR12" s="84"/>
      <c r="KS12" s="84"/>
      <c r="KT12" s="84"/>
      <c r="KU12" s="84"/>
      <c r="KV12" s="94" t="s">
        <v>144</v>
      </c>
      <c r="KW12" s="95" t="str">
        <f>IF($KW$8,LB7,"-")</f>
        <v>-</v>
      </c>
      <c r="KX12" s="95" t="str">
        <f>IF($KW$8,LC7,"-")</f>
        <v>-</v>
      </c>
      <c r="KY12" s="95" t="str">
        <f>IF($KW$8,LD7,"-")</f>
        <v>-</v>
      </c>
      <c r="KZ12" s="95" t="str">
        <f>IF($KW$8,LE7,"-")</f>
        <v>-</v>
      </c>
      <c r="LA12" s="95" t="str">
        <f>IF($KW$8,LF7,"-")</f>
        <v>-</v>
      </c>
      <c r="LB12" s="84"/>
      <c r="LC12" s="84"/>
      <c r="LD12" s="84"/>
      <c r="LE12" s="84"/>
      <c r="LF12" s="94" t="s">
        <v>144</v>
      </c>
      <c r="LG12" s="95" t="str">
        <f>IF($LG$8,LL7,"-")</f>
        <v>-</v>
      </c>
      <c r="LH12" s="95" t="str">
        <f>IF($LG$8,LM7,"-")</f>
        <v>-</v>
      </c>
      <c r="LI12" s="95" t="str">
        <f>IF($LG$8,LN7,"-")</f>
        <v>-</v>
      </c>
      <c r="LJ12" s="95" t="str">
        <f>IF($LG$8,LO7,"-")</f>
        <v>-</v>
      </c>
      <c r="LK12" s="95" t="str">
        <f>IF($LG$8,LP7,"-")</f>
        <v>-</v>
      </c>
      <c r="LL12" s="84"/>
      <c r="LM12" s="84"/>
      <c r="LN12" s="84"/>
      <c r="LO12" s="84"/>
      <c r="LP12" s="94" t="s">
        <v>144</v>
      </c>
      <c r="LQ12" s="95" t="str">
        <f>IF($LQ$8,LV7,"-")</f>
        <v>-</v>
      </c>
      <c r="LR12" s="95" t="str">
        <f>IF($LQ$8,LW7,"-")</f>
        <v>-</v>
      </c>
      <c r="LS12" s="95" t="str">
        <f>IF($LQ$8,LX7,"-")</f>
        <v>-</v>
      </c>
      <c r="LT12" s="95" t="str">
        <f>IF($LQ$8,LY7,"-")</f>
        <v>-</v>
      </c>
      <c r="LU12" s="95" t="str">
        <f>IF($LQ$8,LZ7,"-")</f>
        <v>-</v>
      </c>
      <c r="LV12" s="84"/>
      <c r="LW12" s="84"/>
      <c r="LX12" s="84"/>
      <c r="LY12" s="84"/>
      <c r="LZ12" s="94" t="s">
        <v>144</v>
      </c>
      <c r="MA12" s="95" t="str">
        <f>IF($MA$8,MF7,"-")</f>
        <v>-</v>
      </c>
      <c r="MB12" s="95" t="str">
        <f>IF($MA$8,MG7,"-")</f>
        <v>-</v>
      </c>
      <c r="MC12" s="95" t="str">
        <f>IF($MA$8,MH7,"-")</f>
        <v>-</v>
      </c>
      <c r="MD12" s="95" t="str">
        <f>IF($MA$8,MI7,"-")</f>
        <v>-</v>
      </c>
      <c r="ME12" s="95" t="str">
        <f>IF($MA$8,MJ7,"-")</f>
        <v>-</v>
      </c>
      <c r="MF12" s="84"/>
      <c r="MG12" s="84"/>
      <c r="MH12" s="84"/>
      <c r="MI12" s="84"/>
      <c r="MJ12" s="94" t="s">
        <v>147</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149</v>
      </c>
      <c r="C14" s="99"/>
      <c r="D14" s="100"/>
      <c r="E14" s="99"/>
      <c r="F14" s="206" t="s">
        <v>150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315.5</v>
      </c>
      <c r="AZ17" s="106">
        <f t="shared" ref="AZ17:BC17" si="9">IF(AZ7="-",NA(),AZ7)</f>
        <v>133.19999999999999</v>
      </c>
      <c r="BA17" s="106">
        <f t="shared" si="9"/>
        <v>285.10000000000002</v>
      </c>
      <c r="BB17" s="106">
        <f t="shared" si="9"/>
        <v>329.3</v>
      </c>
      <c r="BC17" s="106">
        <f t="shared" si="9"/>
        <v>285</v>
      </c>
      <c r="BD17" s="100"/>
      <c r="BE17" s="100"/>
      <c r="BF17" s="100"/>
      <c r="BG17" s="100"/>
      <c r="BH17" s="100"/>
      <c r="BI17" s="105" t="s">
        <v>161</v>
      </c>
      <c r="BJ17" s="106">
        <f>IF(BJ7="-",NA(),BJ7)</f>
        <v>334.6</v>
      </c>
      <c r="BK17" s="106">
        <f t="shared" ref="BK17:BN17" si="10">IF(BK7="-",NA(),BK7)</f>
        <v>133.19999999999999</v>
      </c>
      <c r="BL17" s="106">
        <f t="shared" si="10"/>
        <v>296.89999999999998</v>
      </c>
      <c r="BM17" s="106">
        <f t="shared" si="10"/>
        <v>419.6</v>
      </c>
      <c r="BN17" s="106">
        <f t="shared" si="10"/>
        <v>360.1</v>
      </c>
      <c r="BO17" s="100"/>
      <c r="BP17" s="100"/>
      <c r="BQ17" s="100"/>
      <c r="BR17" s="100"/>
      <c r="BS17" s="100"/>
      <c r="BT17" s="105" t="s">
        <v>161</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161</v>
      </c>
      <c r="CF17" s="106">
        <f>IF(CF7="-",NA(),CF7)</f>
        <v>7531.9</v>
      </c>
      <c r="CG17" s="106">
        <f t="shared" ref="CG17:CJ17" si="12">IF(CG7="-",NA(),CG7)</f>
        <v>18646.5</v>
      </c>
      <c r="CH17" s="106">
        <f t="shared" si="12"/>
        <v>8336</v>
      </c>
      <c r="CI17" s="106">
        <f t="shared" si="12"/>
        <v>7217.8</v>
      </c>
      <c r="CJ17" s="106">
        <f t="shared" si="12"/>
        <v>8345.4</v>
      </c>
      <c r="CK17" s="100"/>
      <c r="CL17" s="100"/>
      <c r="CM17" s="100"/>
      <c r="CN17" s="100"/>
      <c r="CO17" s="105" t="s">
        <v>161</v>
      </c>
      <c r="CP17" s="107">
        <f>IF(CP7="-",NA(),CP7)</f>
        <v>10926</v>
      </c>
      <c r="CQ17" s="107">
        <f t="shared" ref="CQ17:CT17" si="13">IF(CQ7="-",NA(),CQ7)</f>
        <v>3174</v>
      </c>
      <c r="CR17" s="107">
        <f t="shared" si="13"/>
        <v>9689</v>
      </c>
      <c r="CS17" s="107">
        <f t="shared" si="13"/>
        <v>11702</v>
      </c>
      <c r="CT17" s="107">
        <f t="shared" si="13"/>
        <v>8987</v>
      </c>
      <c r="CU17" s="100"/>
      <c r="CV17" s="100"/>
      <c r="CW17" s="100"/>
      <c r="CX17" s="100"/>
      <c r="CY17" s="100"/>
      <c r="CZ17" s="105" t="s">
        <v>161</v>
      </c>
      <c r="DA17" s="106">
        <f>IF(DA7="-",NA(),DA7)</f>
        <v>16.600000000000001</v>
      </c>
      <c r="DB17" s="106">
        <f t="shared" ref="DB17:DE17" si="14">IF(DB7="-",NA(),DB7)</f>
        <v>13.1</v>
      </c>
      <c r="DC17" s="106">
        <f t="shared" si="14"/>
        <v>15.9</v>
      </c>
      <c r="DD17" s="106">
        <f t="shared" si="14"/>
        <v>18</v>
      </c>
      <c r="DE17" s="106">
        <f t="shared" si="14"/>
        <v>15.1</v>
      </c>
      <c r="DF17" s="100"/>
      <c r="DG17" s="100"/>
      <c r="DH17" s="100"/>
      <c r="DI17" s="100"/>
      <c r="DJ17" s="105" t="s">
        <v>161</v>
      </c>
      <c r="DK17" s="106">
        <f>IF(DK7="-",NA(),DK7)</f>
        <v>56</v>
      </c>
      <c r="DL17" s="106">
        <f t="shared" ref="DL17:DO17" si="15">IF(DL7="-",NA(),DL7)</f>
        <v>55.1</v>
      </c>
      <c r="DM17" s="106">
        <f t="shared" si="15"/>
        <v>36.299999999999997</v>
      </c>
      <c r="DN17" s="106">
        <f t="shared" si="15"/>
        <v>0</v>
      </c>
      <c r="DO17" s="106">
        <f t="shared" si="15"/>
        <v>35.200000000000003</v>
      </c>
      <c r="DP17" s="100"/>
      <c r="DQ17" s="100"/>
      <c r="DR17" s="100"/>
      <c r="DS17" s="100"/>
      <c r="DT17" s="105" t="s">
        <v>161</v>
      </c>
      <c r="DU17" s="106">
        <f>IF(DU7="-",NA(),DU7)</f>
        <v>0</v>
      </c>
      <c r="DV17" s="106">
        <f t="shared" ref="DV17:DY17" si="16">IF(DV7="-",NA(),DV7)</f>
        <v>0</v>
      </c>
      <c r="DW17" s="106">
        <f t="shared" si="16"/>
        <v>0</v>
      </c>
      <c r="DX17" s="106">
        <f t="shared" si="16"/>
        <v>0</v>
      </c>
      <c r="DY17" s="106">
        <f t="shared" si="16"/>
        <v>0</v>
      </c>
      <c r="DZ17" s="100"/>
      <c r="EA17" s="100"/>
      <c r="EB17" s="100"/>
      <c r="EC17" s="100"/>
      <c r="ED17" s="105" t="s">
        <v>161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161</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161</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161</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161</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161</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161</v>
      </c>
      <c r="IX17" s="106">
        <f>IF(IX7="-",NA(),IX7)</f>
        <v>16.600000000000001</v>
      </c>
      <c r="IY17" s="106">
        <f t="shared" ref="IY17:JB17" si="29">IF(IY7="-",NA(),IY7)</f>
        <v>13.1</v>
      </c>
      <c r="IZ17" s="106">
        <f t="shared" si="29"/>
        <v>15.9</v>
      </c>
      <c r="JA17" s="106">
        <f t="shared" si="29"/>
        <v>18</v>
      </c>
      <c r="JB17" s="106">
        <f t="shared" si="29"/>
        <v>15.1</v>
      </c>
      <c r="JC17" s="100"/>
      <c r="JD17" s="100"/>
      <c r="JE17" s="100"/>
      <c r="JF17" s="100"/>
      <c r="JG17" s="105" t="s">
        <v>161</v>
      </c>
      <c r="JH17" s="106">
        <f>IF(JH7="-",NA(),JH7)</f>
        <v>56</v>
      </c>
      <c r="JI17" s="106">
        <f t="shared" ref="JI17:JL17" si="30">IF(JI7="-",NA(),JI7)</f>
        <v>55.1</v>
      </c>
      <c r="JJ17" s="106">
        <f t="shared" si="30"/>
        <v>36.299999999999997</v>
      </c>
      <c r="JK17" s="106">
        <f t="shared" si="30"/>
        <v>0</v>
      </c>
      <c r="JL17" s="106">
        <f t="shared" si="30"/>
        <v>35.200000000000003</v>
      </c>
      <c r="JM17" s="100"/>
      <c r="JN17" s="100"/>
      <c r="JO17" s="100"/>
      <c r="JP17" s="100"/>
      <c r="JQ17" s="105" t="s">
        <v>161</v>
      </c>
      <c r="JR17" s="106">
        <f>IF(JR7="-",NA(),JR7)</f>
        <v>0</v>
      </c>
      <c r="JS17" s="106">
        <f t="shared" ref="JS17:JV17" si="31">IF(JS7="-",NA(),JS7)</f>
        <v>0</v>
      </c>
      <c r="JT17" s="106">
        <f t="shared" si="31"/>
        <v>0</v>
      </c>
      <c r="JU17" s="106">
        <f t="shared" si="31"/>
        <v>0</v>
      </c>
      <c r="JV17" s="106">
        <f t="shared" si="31"/>
        <v>0</v>
      </c>
      <c r="JW17" s="100"/>
      <c r="JX17" s="100"/>
      <c r="JY17" s="100"/>
      <c r="JZ17" s="100"/>
      <c r="KA17" s="105" t="s">
        <v>161</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161</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161</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161</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161</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161</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163</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163</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163</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163</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163</v>
      </c>
      <c r="DK18" s="106">
        <f>IF(DP7="-",NA(),DP7)</f>
        <v>14.6</v>
      </c>
      <c r="DL18" s="106">
        <f t="shared" ref="DL18:DO18" si="45">IF(DQ7="-",NA(),DQ7)</f>
        <v>17.5</v>
      </c>
      <c r="DM18" s="106">
        <f t="shared" si="45"/>
        <v>14.4</v>
      </c>
      <c r="DN18" s="106">
        <f t="shared" si="45"/>
        <v>11.8</v>
      </c>
      <c r="DO18" s="106">
        <f t="shared" si="45"/>
        <v>14.2</v>
      </c>
      <c r="DP18" s="100"/>
      <c r="DQ18" s="100"/>
      <c r="DR18" s="100"/>
      <c r="DS18" s="100"/>
      <c r="DT18" s="105" t="s">
        <v>163</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163</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163</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163</v>
      </c>
      <c r="IX18" s="106">
        <f>IF(OR(NOT($IX$8),JC7="-"),NA(),JC7)</f>
        <v>18.5</v>
      </c>
      <c r="IY18" s="106">
        <f>IF(OR(NOT($IX$8),JD7="-"),NA(),JD7)</f>
        <v>16.100000000000001</v>
      </c>
      <c r="IZ18" s="106">
        <f>IF(OR(NOT($IX$8),JE7="-"),NA(),JE7)</f>
        <v>19.600000000000001</v>
      </c>
      <c r="JA18" s="106">
        <f>IF(OR(NOT($IX$8),JF7="-"),NA(),JF7)</f>
        <v>17.899999999999999</v>
      </c>
      <c r="JB18" s="106">
        <f>IF(OR(NOT($IX$8),JG7="-"),NA(),JG7)</f>
        <v>16.399999999999999</v>
      </c>
      <c r="JC18" s="100"/>
      <c r="JD18" s="100"/>
      <c r="JE18" s="100"/>
      <c r="JF18" s="100"/>
      <c r="JG18" s="105" t="s">
        <v>163</v>
      </c>
      <c r="JH18" s="106">
        <f>IF(OR(NOT($JH$8),JM7="-"),NA(),JM7)</f>
        <v>46.6</v>
      </c>
      <c r="JI18" s="106">
        <f>IF(OR(NOT($JH$8),JN7="-"),NA(),JN7)</f>
        <v>48.3</v>
      </c>
      <c r="JJ18" s="106">
        <f>IF(OR(NOT($JH$8),JO7="-"),NA(),JO7)</f>
        <v>48.2</v>
      </c>
      <c r="JK18" s="106">
        <f>IF(OR(NOT($JH$8),JP7="-"),NA(),JP7)</f>
        <v>34.5</v>
      </c>
      <c r="JL18" s="106">
        <f>IF(OR(NOT($JH$8),JQ7="-"),NA(),JQ7)</f>
        <v>45.8</v>
      </c>
      <c r="JM18" s="100"/>
      <c r="JN18" s="100"/>
      <c r="JO18" s="100"/>
      <c r="JP18" s="100"/>
      <c r="JQ18" s="105" t="s">
        <v>163</v>
      </c>
      <c r="JR18" s="106">
        <f>IF(OR(NOT($JR$8),JW7="-"),NA(),JW7)</f>
        <v>146.19999999999999</v>
      </c>
      <c r="JS18" s="106">
        <f>IF(OR(NOT($JR$8),JX7="-"),NA(),JX7)</f>
        <v>137.1</v>
      </c>
      <c r="JT18" s="106">
        <f>IF(OR(NOT($JR$8),JY7="-"),NA(),JY7)</f>
        <v>83.3</v>
      </c>
      <c r="JU18" s="106">
        <f>IF(OR(NOT($JR$8),JZ7="-"),NA(),JZ7)</f>
        <v>61.6</v>
      </c>
      <c r="JV18" s="106">
        <f>IF(OR(NOT($JR$8),KA7="-"),NA(),KA7)</f>
        <v>64.400000000000006</v>
      </c>
      <c r="JW18" s="100"/>
      <c r="JX18" s="100"/>
      <c r="JY18" s="100"/>
      <c r="JZ18" s="100"/>
      <c r="KA18" s="105" t="s">
        <v>163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163</v>
      </c>
      <c r="KL18" s="106">
        <f>IF(OR(NOT($KL$8),KQ7="-"),NA(),KQ7)</f>
        <v>98.4</v>
      </c>
      <c r="KM18" s="106">
        <f>IF(OR(NOT($KL$8),KR7="-"),NA(),KR7)</f>
        <v>98.4</v>
      </c>
      <c r="KN18" s="106">
        <f>IF(OR(NOT($KL$8),KS7="-"),NA(),KS7)</f>
        <v>99.1</v>
      </c>
      <c r="KO18" s="106">
        <f>IF(OR(NOT($KL$8),KT7="-"),NA(),KT7)</f>
        <v>98.8</v>
      </c>
      <c r="KP18" s="106">
        <f>IF(OR(NOT($KL$8),KU7="-"),NA(),KU7)</f>
        <v>94.9</v>
      </c>
      <c r="KQ18" s="100"/>
      <c r="KR18" s="100"/>
      <c r="KS18" s="100"/>
      <c r="KT18" s="100"/>
      <c r="KU18" s="100"/>
      <c r="KV18" s="105" t="s">
        <v>163</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163</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163</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163</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164</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165</v>
      </c>
      <c r="C20" s="196"/>
      <c r="D20" s="100"/>
    </row>
    <row r="21" spans="1:374" x14ac:dyDescent="0.15">
      <c r="A21" s="97">
        <f t="shared" si="7"/>
        <v>7</v>
      </c>
      <c r="B21" s="196" t="s">
        <v>166</v>
      </c>
      <c r="C21" s="196"/>
      <c r="D21" s="100"/>
    </row>
    <row r="22" spans="1:374" x14ac:dyDescent="0.15">
      <c r="A22" s="97">
        <f t="shared" si="7"/>
        <v>8</v>
      </c>
      <c r="B22" s="196" t="s">
        <v>167</v>
      </c>
      <c r="C22" s="196"/>
      <c r="D22" s="100"/>
      <c r="E22" s="197" t="s">
        <v>168</v>
      </c>
      <c r="F22" s="198"/>
      <c r="G22" s="198"/>
      <c r="H22" s="198"/>
      <c r="I22" s="199"/>
    </row>
    <row r="23" spans="1:374" x14ac:dyDescent="0.15">
      <c r="A23" s="97">
        <f t="shared" si="7"/>
        <v>9</v>
      </c>
      <c r="B23" s="196" t="s">
        <v>169</v>
      </c>
      <c r="C23" s="196"/>
      <c r="D23" s="100"/>
      <c r="E23" s="200"/>
      <c r="F23" s="201"/>
      <c r="G23" s="201"/>
      <c r="H23" s="201"/>
      <c r="I23" s="202"/>
    </row>
    <row r="24" spans="1:374" x14ac:dyDescent="0.15">
      <c r="A24" s="97">
        <f t="shared" si="7"/>
        <v>10</v>
      </c>
      <c r="B24" s="196" t="s">
        <v>170</v>
      </c>
      <c r="C24" s="196"/>
      <c r="D24" s="100"/>
      <c r="E24" s="200"/>
      <c r="F24" s="201"/>
      <c r="G24" s="201"/>
      <c r="H24" s="201"/>
      <c r="I24" s="202"/>
    </row>
    <row r="25" spans="1:374" x14ac:dyDescent="0.15">
      <c r="A25" s="97">
        <f t="shared" si="7"/>
        <v>11</v>
      </c>
      <c r="B25" s="196" t="s">
        <v>171</v>
      </c>
      <c r="C25" s="196"/>
      <c r="D25" s="100"/>
      <c r="E25" s="200"/>
      <c r="F25" s="201"/>
      <c r="G25" s="201"/>
      <c r="H25" s="201"/>
      <c r="I25" s="202"/>
    </row>
    <row r="26" spans="1:374" x14ac:dyDescent="0.15">
      <c r="A26" s="97">
        <f t="shared" si="7"/>
        <v>12</v>
      </c>
      <c r="B26" s="196" t="s">
        <v>172</v>
      </c>
      <c r="C26" s="196"/>
      <c r="D26" s="100"/>
      <c r="E26" s="200"/>
      <c r="F26" s="201"/>
      <c r="G26" s="201"/>
      <c r="H26" s="201"/>
      <c r="I26" s="202"/>
    </row>
    <row r="27" spans="1:374" x14ac:dyDescent="0.15">
      <c r="A27" s="97">
        <f t="shared" si="7"/>
        <v>13</v>
      </c>
      <c r="B27" s="196" t="s">
        <v>173</v>
      </c>
      <c r="C27" s="196"/>
      <c r="D27" s="100"/>
      <c r="E27" s="200"/>
      <c r="F27" s="201"/>
      <c r="G27" s="201"/>
      <c r="H27" s="201"/>
      <c r="I27" s="202"/>
    </row>
    <row r="28" spans="1:374" x14ac:dyDescent="0.15">
      <c r="A28" s="97">
        <f t="shared" si="7"/>
        <v>14</v>
      </c>
      <c r="B28" s="196" t="s">
        <v>174</v>
      </c>
      <c r="C28" s="196"/>
      <c r="D28" s="100"/>
      <c r="E28" s="200"/>
      <c r="F28" s="201"/>
      <c r="G28" s="201"/>
      <c r="H28" s="201"/>
      <c r="I28" s="202"/>
    </row>
    <row r="29" spans="1:374" x14ac:dyDescent="0.15">
      <c r="A29" s="97">
        <f t="shared" si="7"/>
        <v>15</v>
      </c>
      <c r="B29" s="196" t="s">
        <v>175</v>
      </c>
      <c r="C29" s="196"/>
      <c r="D29" s="100"/>
      <c r="E29" s="200"/>
      <c r="F29" s="201"/>
      <c r="G29" s="201"/>
      <c r="H29" s="201"/>
      <c r="I29" s="202"/>
    </row>
    <row r="30" spans="1:374" x14ac:dyDescent="0.15">
      <c r="A30" s="97">
        <f t="shared" si="7"/>
        <v>16</v>
      </c>
      <c r="B30" s="196" t="s">
        <v>176</v>
      </c>
      <c r="C30" s="196"/>
      <c r="D30" s="100"/>
      <c r="E30" s="200"/>
      <c r="F30" s="201"/>
      <c r="G30" s="201"/>
      <c r="H30" s="201"/>
      <c r="I30" s="202"/>
    </row>
    <row r="31" spans="1:374" x14ac:dyDescent="0.15">
      <c r="A31" s="97">
        <f t="shared" si="7"/>
        <v>17</v>
      </c>
      <c r="B31" s="196" t="s">
        <v>177</v>
      </c>
      <c r="C31" s="196"/>
      <c r="D31" s="100"/>
      <c r="E31" s="200"/>
      <c r="F31" s="201"/>
      <c r="G31" s="201"/>
      <c r="H31" s="201"/>
      <c r="I31" s="202"/>
    </row>
    <row r="32" spans="1:374" x14ac:dyDescent="0.15">
      <c r="A32" s="97">
        <f t="shared" si="7"/>
        <v>18</v>
      </c>
      <c r="B32" s="196" t="s">
        <v>178</v>
      </c>
      <c r="C32" s="196"/>
      <c r="D32" s="100"/>
      <c r="E32" s="200"/>
      <c r="F32" s="201"/>
      <c r="G32" s="201"/>
      <c r="H32" s="201"/>
      <c r="I32" s="202"/>
    </row>
    <row r="33" spans="1:16" x14ac:dyDescent="0.15">
      <c r="A33" s="97">
        <f t="shared" si="7"/>
        <v>19</v>
      </c>
      <c r="B33" s="196" t="s">
        <v>179</v>
      </c>
      <c r="C33" s="196"/>
      <c r="D33" s="100"/>
      <c r="E33" s="200"/>
      <c r="F33" s="201"/>
      <c r="G33" s="201"/>
      <c r="H33" s="201"/>
      <c r="I33" s="202"/>
    </row>
    <row r="34" spans="1:16" x14ac:dyDescent="0.15">
      <c r="A34" s="97">
        <f t="shared" si="7"/>
        <v>20</v>
      </c>
      <c r="B34" s="196" t="s">
        <v>180</v>
      </c>
      <c r="C34" s="196"/>
      <c r="D34" s="100"/>
      <c r="E34" s="200"/>
      <c r="F34" s="201"/>
      <c r="G34" s="201"/>
      <c r="H34" s="201"/>
      <c r="I34" s="202"/>
    </row>
    <row r="35" spans="1:16" ht="25.5" customHeight="1" x14ac:dyDescent="0.15">
      <c r="E35" s="203"/>
      <c r="F35" s="204"/>
      <c r="G35" s="204"/>
      <c r="H35" s="204"/>
      <c r="I35" s="205"/>
    </row>
    <row r="36" spans="1:16" x14ac:dyDescent="0.15">
      <c r="A36" t="s">
        <v>181</v>
      </c>
      <c r="B36" t="s">
        <v>182</v>
      </c>
    </row>
    <row r="37" spans="1:16" x14ac:dyDescent="0.15">
      <c r="A37" t="s">
        <v>183</v>
      </c>
      <c r="B37" t="s">
        <v>184</v>
      </c>
      <c r="L37" s="197" t="s">
        <v>168</v>
      </c>
      <c r="M37" s="198"/>
      <c r="N37" s="198"/>
      <c r="O37" s="198"/>
      <c r="P37" s="199"/>
    </row>
    <row r="38" spans="1:16" x14ac:dyDescent="0.15">
      <c r="A38" t="s">
        <v>185</v>
      </c>
      <c r="B38" t="s">
        <v>186</v>
      </c>
      <c r="L38" s="200"/>
      <c r="M38" s="201"/>
      <c r="N38" s="201"/>
      <c r="O38" s="201"/>
      <c r="P38" s="202"/>
    </row>
    <row r="39" spans="1:16" x14ac:dyDescent="0.15">
      <c r="A39" t="s">
        <v>187</v>
      </c>
      <c r="B39" t="s">
        <v>188</v>
      </c>
      <c r="L39" s="200"/>
      <c r="M39" s="201"/>
      <c r="N39" s="201"/>
      <c r="O39" s="201"/>
      <c r="P39" s="202"/>
    </row>
    <row r="40" spans="1:16" x14ac:dyDescent="0.15">
      <c r="A40" t="s">
        <v>189</v>
      </c>
      <c r="B40" t="s">
        <v>190</v>
      </c>
      <c r="L40" s="200"/>
      <c r="M40" s="201"/>
      <c r="N40" s="201"/>
      <c r="O40" s="201"/>
      <c r="P40" s="202"/>
    </row>
    <row r="41" spans="1:16" x14ac:dyDescent="0.15">
      <c r="A41" t="s">
        <v>191</v>
      </c>
      <c r="B41" t="s">
        <v>192</v>
      </c>
      <c r="L41" s="200"/>
      <c r="M41" s="201"/>
      <c r="N41" s="201"/>
      <c r="O41" s="201"/>
      <c r="P41" s="202"/>
    </row>
    <row r="42" spans="1:16" x14ac:dyDescent="0.15">
      <c r="A42" t="s">
        <v>193</v>
      </c>
      <c r="B42" t="s">
        <v>194</v>
      </c>
      <c r="L42" s="200"/>
      <c r="M42" s="201"/>
      <c r="N42" s="201"/>
      <c r="O42" s="201"/>
      <c r="P42" s="202"/>
    </row>
    <row r="43" spans="1:16" x14ac:dyDescent="0.15">
      <c r="A43" t="s">
        <v>195</v>
      </c>
      <c r="B43" t="s">
        <v>196</v>
      </c>
      <c r="L43" s="200"/>
      <c r="M43" s="201"/>
      <c r="N43" s="201"/>
      <c r="O43" s="201"/>
      <c r="P43" s="202"/>
    </row>
    <row r="44" spans="1:16" x14ac:dyDescent="0.15">
      <c r="A44" t="s">
        <v>197</v>
      </c>
      <c r="B44" t="s">
        <v>198</v>
      </c>
      <c r="L44" s="200"/>
      <c r="M44" s="201"/>
      <c r="N44" s="201"/>
      <c r="O44" s="201"/>
      <c r="P44" s="202"/>
    </row>
    <row r="45" spans="1:16" x14ac:dyDescent="0.15">
      <c r="A45" t="s">
        <v>199</v>
      </c>
      <c r="B45" t="s">
        <v>200</v>
      </c>
      <c r="L45" s="200"/>
      <c r="M45" s="201"/>
      <c r="N45" s="201"/>
      <c r="O45" s="201"/>
      <c r="P45" s="202"/>
    </row>
    <row r="46" spans="1:16" x14ac:dyDescent="0.15">
      <c r="A46" t="s">
        <v>201</v>
      </c>
      <c r="B46" t="s">
        <v>202</v>
      </c>
      <c r="L46" s="200"/>
      <c r="M46" s="201"/>
      <c r="N46" s="201"/>
      <c r="O46" s="201"/>
      <c r="P46" s="202"/>
    </row>
    <row r="47" spans="1:16" x14ac:dyDescent="0.15">
      <c r="A47" t="s">
        <v>203</v>
      </c>
      <c r="B47" t="s">
        <v>204</v>
      </c>
      <c r="L47" s="200"/>
      <c r="M47" s="201"/>
      <c r="N47" s="201"/>
      <c r="O47" s="201"/>
      <c r="P47" s="202"/>
    </row>
    <row r="48" spans="1:16" x14ac:dyDescent="0.15">
      <c r="A48" t="s">
        <v>205</v>
      </c>
      <c r="B48" t="s">
        <v>206</v>
      </c>
      <c r="L48" s="200"/>
      <c r="M48" s="201"/>
      <c r="N48" s="201"/>
      <c r="O48" s="201"/>
      <c r="P48" s="202"/>
    </row>
    <row r="49" spans="1:16" x14ac:dyDescent="0.15">
      <c r="A49" t="s">
        <v>207</v>
      </c>
      <c r="B49" t="s">
        <v>208</v>
      </c>
      <c r="L49" s="200"/>
      <c r="M49" s="201"/>
      <c r="N49" s="201"/>
      <c r="O49" s="201"/>
      <c r="P49" s="202"/>
    </row>
    <row r="50" spans="1:16" ht="26.25" customHeight="1" x14ac:dyDescent="0.15">
      <c r="A50" t="s">
        <v>209</v>
      </c>
      <c r="B50" t="s">
        <v>210</v>
      </c>
      <c r="L50" s="203"/>
      <c r="M50" s="204"/>
      <c r="N50" s="204"/>
      <c r="O50" s="204"/>
      <c r="P50" s="205"/>
    </row>
    <row r="51" spans="1:16" x14ac:dyDescent="0.15">
      <c r="A51" t="s">
        <v>211</v>
      </c>
      <c r="B51" t="s">
        <v>212</v>
      </c>
    </row>
    <row r="52" spans="1:16" x14ac:dyDescent="0.15">
      <c r="A52" t="s">
        <v>213</v>
      </c>
      <c r="B52" t="s">
        <v>214</v>
      </c>
    </row>
    <row r="53" spans="1:16" x14ac:dyDescent="0.15">
      <c r="A53" t="s">
        <v>215</v>
      </c>
      <c r="B53" t="s">
        <v>216</v>
      </c>
    </row>
    <row r="54" spans="1:16" x14ac:dyDescent="0.15">
      <c r="A54" t="s">
        <v>217</v>
      </c>
      <c r="B54" t="s">
        <v>218</v>
      </c>
    </row>
    <row r="55" spans="1:16" x14ac:dyDescent="0.15">
      <c r="A55" t="s">
        <v>219</v>
      </c>
      <c r="B55" t="s">
        <v>220</v>
      </c>
    </row>
    <row r="56" spans="1:16" x14ac:dyDescent="0.15">
      <c r="A56" t="s">
        <v>221</v>
      </c>
      <c r="B56" t="s">
        <v>222</v>
      </c>
    </row>
    <row r="57" spans="1:16" x14ac:dyDescent="0.15">
      <c r="A57" t="s">
        <v>223</v>
      </c>
      <c r="B57" t="s">
        <v>224</v>
      </c>
    </row>
    <row r="58" spans="1:16" x14ac:dyDescent="0.15">
      <c r="A58" t="s">
        <v>225</v>
      </c>
      <c r="B58" t="s">
        <v>226</v>
      </c>
    </row>
    <row r="59" spans="1:16" x14ac:dyDescent="0.15">
      <c r="A59" t="s">
        <v>227</v>
      </c>
      <c r="B59" t="s">
        <v>228</v>
      </c>
    </row>
    <row r="60" spans="1:16" x14ac:dyDescent="0.15">
      <c r="A60" t="s">
        <v>229</v>
      </c>
      <c r="B60" t="s">
        <v>230</v>
      </c>
    </row>
    <row r="61" spans="1:16" x14ac:dyDescent="0.15">
      <c r="A61" t="s">
        <v>231</v>
      </c>
      <c r="B61" t="s">
        <v>232</v>
      </c>
    </row>
    <row r="62" spans="1:16" x14ac:dyDescent="0.15">
      <c r="A62" t="s">
        <v>233</v>
      </c>
      <c r="B62" t="s">
        <v>234</v>
      </c>
    </row>
    <row r="63" spans="1:16" x14ac:dyDescent="0.15">
      <c r="A63" t="s">
        <v>235</v>
      </c>
      <c r="B63" t="s">
        <v>236</v>
      </c>
    </row>
    <row r="64" spans="1:16" x14ac:dyDescent="0.15">
      <c r="A64" t="s">
        <v>237</v>
      </c>
      <c r="B64" t="s">
        <v>238</v>
      </c>
    </row>
    <row r="65" spans="1:2" x14ac:dyDescent="0.15">
      <c r="A65" t="s">
        <v>239</v>
      </c>
      <c r="B65" t="s">
        <v>240</v>
      </c>
    </row>
    <row r="66" spans="1:2" x14ac:dyDescent="0.15">
      <c r="A66" t="s">
        <v>241</v>
      </c>
      <c r="B66" t="s">
        <v>242</v>
      </c>
    </row>
    <row r="67" spans="1:2" x14ac:dyDescent="0.15">
      <c r="A67" t="s">
        <v>243</v>
      </c>
      <c r="B67" t="s">
        <v>242</v>
      </c>
    </row>
    <row r="68" spans="1:2" x14ac:dyDescent="0.15">
      <c r="A68" t="s">
        <v>244</v>
      </c>
      <c r="B68" t="s">
        <v>242</v>
      </c>
    </row>
    <row r="69" spans="1:2" x14ac:dyDescent="0.15">
      <c r="A69" t="s">
        <v>245</v>
      </c>
      <c r="B69" t="s">
        <v>242</v>
      </c>
    </row>
    <row r="70" spans="1:2" x14ac:dyDescent="0.15">
      <c r="A70" t="s">
        <v>246</v>
      </c>
      <c r="B70" t="s">
        <v>242</v>
      </c>
    </row>
    <row r="71" spans="1:2" x14ac:dyDescent="0.15">
      <c r="A71" t="s">
        <v>247</v>
      </c>
      <c r="B71" t="s">
        <v>242</v>
      </c>
    </row>
    <row r="72" spans="1:2" x14ac:dyDescent="0.15">
      <c r="A72" t="s">
        <v>248</v>
      </c>
      <c r="B72" t="s">
        <v>242</v>
      </c>
    </row>
    <row r="73" spans="1:2" x14ac:dyDescent="0.15">
      <c r="A73" t="s">
        <v>249</v>
      </c>
      <c r="B73" t="s">
        <v>242</v>
      </c>
    </row>
    <row r="74" spans="1:2" x14ac:dyDescent="0.15">
      <c r="A74" t="s">
        <v>250</v>
      </c>
      <c r="B74" t="s">
        <v>242</v>
      </c>
    </row>
    <row r="75" spans="1:2" x14ac:dyDescent="0.15">
      <c r="A75" t="s">
        <v>251</v>
      </c>
      <c r="B75" t="s">
        <v>242</v>
      </c>
    </row>
    <row r="76" spans="1:2" x14ac:dyDescent="0.15">
      <c r="A76" t="s">
        <v>252</v>
      </c>
      <c r="B76" t="s">
        <v>242</v>
      </c>
    </row>
    <row r="77" spans="1:2" x14ac:dyDescent="0.15">
      <c r="A77" t="s">
        <v>253</v>
      </c>
      <c r="B77" t="s">
        <v>242</v>
      </c>
    </row>
    <row r="78" spans="1:2" x14ac:dyDescent="0.15">
      <c r="A78" t="s">
        <v>254</v>
      </c>
      <c r="B78" t="s">
        <v>242</v>
      </c>
    </row>
    <row r="79" spans="1:2" x14ac:dyDescent="0.15">
      <c r="A79" t="s">
        <v>255</v>
      </c>
      <c r="B79" t="s">
        <v>242</v>
      </c>
    </row>
    <row r="80" spans="1:2" x14ac:dyDescent="0.15">
      <c r="A80" t="s">
        <v>256</v>
      </c>
      <c r="B80" t="s">
        <v>242</v>
      </c>
    </row>
    <row r="81" spans="1:2" x14ac:dyDescent="0.15">
      <c r="A81" t="s">
        <v>257</v>
      </c>
      <c r="B81" t="s">
        <v>242</v>
      </c>
    </row>
    <row r="82" spans="1:2" x14ac:dyDescent="0.15">
      <c r="A82" t="s">
        <v>258</v>
      </c>
      <c r="B82" t="s">
        <v>242</v>
      </c>
    </row>
    <row r="83" spans="1:2" x14ac:dyDescent="0.15">
      <c r="A83" t="s">
        <v>259</v>
      </c>
      <c r="B83" t="s">
        <v>242</v>
      </c>
    </row>
    <row r="84" spans="1:2" x14ac:dyDescent="0.15">
      <c r="A84" t="s">
        <v>260</v>
      </c>
      <c r="B84" t="s">
        <v>242</v>
      </c>
    </row>
    <row r="85" spans="1:2" x14ac:dyDescent="0.15">
      <c r="A85" t="s">
        <v>261</v>
      </c>
      <c r="B85" t="s">
        <v>242</v>
      </c>
    </row>
    <row r="86" spans="1:2" x14ac:dyDescent="0.15">
      <c r="A86" t="s">
        <v>262</v>
      </c>
      <c r="B86" t="s">
        <v>263</v>
      </c>
    </row>
    <row r="87" spans="1:2" x14ac:dyDescent="0.15">
      <c r="A87" t="s">
        <v>264</v>
      </c>
      <c r="B87" t="s">
        <v>263</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soumu13</cp:lastModifiedBy>
  <cp:lastPrinted>2020-02-10T01:01:23Z</cp:lastPrinted>
  <dcterms:created xsi:type="dcterms:W3CDTF">2019-12-05T07:50:03Z</dcterms:created>
  <dcterms:modified xsi:type="dcterms:W3CDTF">2020-02-10T01:35:27Z</dcterms:modified>
  <cp:category/>
</cp:coreProperties>
</file>