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 財政係\Ｈ３１\17 公営企業\【照会】\【照会】20200114_公営企業に係る経営比較分析表（平成３０年度決算）の分析等について\04_回答\"/>
    </mc:Choice>
  </mc:AlternateContent>
  <workbookProtection workbookAlgorithmName="SHA-512" workbookHashValue="JBbg0Xa5urCG/IHOb9L5xafJF41Qi+mjQP712MEGIde+zgBTAv5vGP5daTTHh7GPFa6fkwNminGt9XcfUnvcjg==" workbookSaltValue="QAluwFUFRa33roS1y0gLXA==" workbookSpinCount="100000" lockStructure="1"/>
  <bookViews>
    <workbookView xWindow="0" yWindow="0" windowWidth="19950" windowHeight="927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KC10" i="5"/>
  <c r="IN10" i="5"/>
  <c r="GZ10" i="5"/>
  <c r="FK10" i="5"/>
  <c r="DV10" i="5"/>
  <c r="CG10" i="5"/>
  <c r="ML10" i="5"/>
  <c r="LH10" i="5"/>
  <c r="JS10" i="5"/>
  <c r="ID10" i="5"/>
  <c r="GO10" i="5"/>
  <c r="FA10" i="5"/>
  <c r="DL10" i="5"/>
  <c r="BV10" i="5"/>
  <c r="KX10" i="5"/>
  <c r="JI10" i="5"/>
  <c r="HT10" i="5"/>
  <c r="GE10" i="5"/>
  <c r="EP10" i="5"/>
  <c r="DB10" i="5"/>
  <c r="BK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P18" i="5"/>
  <c r="GR12" i="5"/>
  <c r="GN12" i="5"/>
  <c r="GO18" i="5"/>
  <c r="GQ12" i="5"/>
  <c r="GR18" i="5"/>
  <c r="GN18" i="5"/>
  <c r="GP12" i="5"/>
  <c r="GQ18" i="5"/>
  <c r="GO12"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MN10" i="5"/>
  <c r="KZ10" i="5"/>
  <c r="JK10" i="5"/>
  <c r="HV10" i="5"/>
  <c r="GG10" i="5"/>
  <c r="ER10" i="5"/>
  <c r="DD10" i="5"/>
  <c r="BM10" i="5"/>
  <c r="L11" i="4"/>
  <c r="KO10" i="5"/>
  <c r="JA10" i="5"/>
  <c r="HL10" i="5"/>
  <c r="FW10" i="5"/>
  <c r="EH10" i="5"/>
  <c r="CS10" i="5"/>
  <c r="BB10" i="5"/>
  <c r="LT10" i="5"/>
  <c r="KE10" i="5"/>
  <c r="IP10" i="5"/>
  <c r="HB10" i="5"/>
  <c r="FM10" i="5"/>
  <c r="DX10" i="5"/>
  <c r="CI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I10" i="5"/>
  <c r="JT10" i="5"/>
  <c r="IE10" i="5"/>
  <c r="GP10" i="5"/>
  <c r="FB10" i="5"/>
  <c r="DM10" i="5"/>
  <c r="BW10" i="5"/>
  <c r="KY10" i="5"/>
  <c r="JJ10" i="5"/>
  <c r="HU10" i="5"/>
  <c r="GF10" i="5"/>
  <c r="EQ10" i="5"/>
  <c r="DC10" i="5"/>
  <c r="BL10" i="5"/>
  <c r="KN10" i="5"/>
  <c r="IZ10" i="5"/>
  <c r="HK10" i="5"/>
  <c r="FV10" i="5"/>
  <c r="EG10" i="5"/>
  <c r="CR10" i="5"/>
  <c r="BA10" i="5"/>
  <c r="J11" i="4"/>
  <c r="MC10" i="5"/>
  <c r="LS10" i="5"/>
  <c r="KD10" i="5"/>
  <c r="IO10" i="5"/>
  <c r="HA10" i="5"/>
  <c r="FL10" i="5"/>
  <c r="DW10" i="5"/>
  <c r="CH10" i="5"/>
  <c r="FB18" i="5"/>
  <c r="FD12" i="5"/>
  <c r="EZ12" i="5"/>
  <c r="FA18" i="5"/>
  <c r="FC12" i="5"/>
  <c r="FD18" i="5"/>
  <c r="EZ18" i="5"/>
  <c r="FB12" i="5"/>
  <c r="FC18" i="5"/>
  <c r="FA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P10" i="5"/>
  <c r="JB10" i="5"/>
  <c r="HM10" i="5"/>
  <c r="FX10" i="5"/>
  <c r="EI10" i="5"/>
  <c r="CT10" i="5"/>
  <c r="BC10" i="5"/>
  <c r="N11" i="4"/>
  <c r="KF10" i="5"/>
  <c r="IQ10" i="5"/>
  <c r="HC10" i="5"/>
  <c r="FN10" i="5"/>
  <c r="DY10" i="5"/>
  <c r="CJ10" i="5"/>
  <c r="ME10" i="5"/>
  <c r="LK10" i="5"/>
  <c r="JV10" i="5"/>
  <c r="IG10" i="5"/>
  <c r="GR10" i="5"/>
  <c r="FD10" i="5"/>
  <c r="DO10" i="5"/>
  <c r="BY10" i="5"/>
  <c r="LA10" i="5"/>
  <c r="JL10" i="5"/>
  <c r="HW10" i="5"/>
  <c r="GH10" i="5"/>
  <c r="ES10" i="5"/>
  <c r="DE10" i="5"/>
  <c r="BN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KL10" i="5"/>
  <c r="IX10" i="5"/>
  <c r="HI10" i="5"/>
  <c r="FT10" i="5"/>
  <c r="EE10" i="5"/>
  <c r="CP10" i="5"/>
  <c r="AY10" i="5"/>
  <c r="MA10" i="5"/>
  <c r="LQ10" i="5"/>
  <c r="KB10" i="5"/>
  <c r="IM10" i="5"/>
  <c r="GY10" i="5"/>
  <c r="FJ10" i="5"/>
  <c r="DU10" i="5"/>
  <c r="CF10" i="5"/>
  <c r="LG10" i="5"/>
  <c r="JR10" i="5"/>
  <c r="IC10" i="5"/>
  <c r="GN10" i="5"/>
  <c r="EZ10" i="5"/>
  <c r="DK10" i="5"/>
  <c r="BU10" i="5"/>
  <c r="F11" i="4"/>
  <c r="KW10" i="5"/>
  <c r="JH10" i="5"/>
  <c r="HS10" i="5"/>
  <c r="GD10" i="5"/>
  <c r="EO10" i="5"/>
  <c r="DA10" i="5"/>
  <c r="BJ10" i="5"/>
  <c r="FK18" i="5"/>
  <c r="FM12" i="5"/>
  <c r="FN18" i="5"/>
  <c r="FJ18" i="5"/>
  <c r="FL12" i="5"/>
  <c r="FM18" i="5"/>
  <c r="FK12" i="5"/>
  <c r="FL18" i="5"/>
  <c r="FN12" i="5"/>
  <c r="FJ12" i="5"/>
</calcChain>
</file>

<file path=xl/sharedStrings.xml><?xml version="1.0" encoding="utf-8"?>
<sst xmlns="http://schemas.openxmlformats.org/spreadsheetml/2006/main" count="989" uniqueCount="274">
  <si>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</si>
  <si>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</si>
  <si>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</si>
  <si>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</si>
  <si>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</si>
  <si>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</si>
  <si>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</si>
  <si>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</si>
  <si>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</si>
  <si>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</si>
  <si>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</si>
  <si>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</si>
  <si>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</si>
  <si>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</si>
  <si>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</si>
  <si>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</si>
  <si>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</si>
  <si>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</si>
  <si>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</si>
  <si>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</si>
  <si>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</si>
  <si>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</si>
  <si>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</si>
  <si>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</si>
  <si>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</si>
  <si>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</si>
  <si>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</si>
  <si>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</si>
  <si>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</si>
  <si>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</si>
  <si>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</si>
  <si>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</si>
  <si>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</si>
  <si>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</si>
  <si>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</si>
  <si>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</si>
  <si>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</si>
  <si>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</si>
  <si>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</si>
  <si>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</si>
  <si>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</si>
  <si>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</si>
  <si>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</si>
  <si>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</si>
  <si>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</si>
  <si>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</si>
  <si>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</si>
  <si>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</si>
  <si>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</si>
  <si>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</si>
  <si>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</si>
  <si>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</si>
  <si>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</si>
  <si>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</si>
  <si>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</si>
  <si>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</si>
  <si>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</si>
  <si>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</si>
  <si>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</si>
  <si>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</si>
  <si>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</si>
  <si>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</si>
  <si>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</si>
  <si>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</si>
  <si>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</si>
  <si>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</si>
  <si>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</si>
  <si>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</si>
  <si>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</si>
  <si>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</si>
  <si>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</si>
  <si>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</si>
  <si>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</si>
  <si>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</si>
  <si>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</si>
  <si>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</si>
  <si>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</si>
  <si>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</si>
  <si>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</si>
  <si>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</si>
  <si>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</si>
  <si>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</si>
  <si>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</si>
  <si>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</si>
  <si>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</si>
  <si>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</si>
  <si>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</si>
  <si>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</si>
  <si>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</si>
  <si>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</si>
  <si>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</si>
  <si>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</si>
  <si>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</si>
  <si>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</si>
  <si>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</si>
  <si>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</si>
  <si>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</si>
  <si>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</si>
  <si>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</si>
  <si>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</si>
  <si>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</si>
  <si>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</si>
  <si>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</si>
  <si>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</si>
  <si>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</si>
  <si>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</si>
  <si>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</si>
  <si>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</si>
  <si>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</si>
  <si>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</si>
  <si>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</si>
  <si>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</si>
  <si>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</si>
  <si>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</si>
  <si>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</si>
  <si>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</si>
  <si>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432121</t>
  </si>
  <si>
    <t>47</t>
  </si>
  <si>
    <t>04</t>
  </si>
  <si>
    <t>0</t>
  </si>
  <si>
    <t>000</t>
  </si>
  <si>
    <t>熊本県　上天草市</t>
  </si>
  <si>
    <t>法非適用</t>
  </si>
  <si>
    <t>電気事業</t>
  </si>
  <si>
    <t>非設置</t>
  </si>
  <si>
    <t>該当数値なし</t>
  </si>
  <si>
    <t>-</t>
  </si>
  <si>
    <t>令和11年9月30日　上天草市貝場太陽光発電所</t>
  </si>
  <si>
    <t>令和17年1月31日　上天草市貝場太陽光発電所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</si>
  <si>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</si>
  <si>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</si>
  <si>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</si>
  <si>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</si>
  <si>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</si>
  <si>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</si>
  <si>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</si>
  <si>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</si>
  <si>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</si>
  <si>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</si>
  <si>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</si>
  <si>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</si>
  <si>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</si>
  <si>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</si>
  <si>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</si>
  <si>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</si>
  <si>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</si>
  <si>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</si>
  <si>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</si>
  <si>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</si>
  <si>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</si>
  <si>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</si>
  <si>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</si>
  <si>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</si>
  <si>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</si>
  <si>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</si>
  <si>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</si>
  <si>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</si>
  <si>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</si>
  <si>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</si>
  <si>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</si>
  <si>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</si>
  <si>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</si>
  <si>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</si>
  <si>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</si>
  <si>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</si>
  <si>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</si>
  <si>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</si>
  <si>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</si>
  <si>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</si>
  <si>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</si>
  <si>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</si>
  <si>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</si>
  <si>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</si>
  <si>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</si>
  <si>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</si>
  <si>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</si>
  <si>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</si>
  <si>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</si>
  <si>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</si>
  <si>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</si>
  <si>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</si>
  <si>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</si>
  <si>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</si>
  <si>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</si>
  <si>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</si>
  <si>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</si>
  <si>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</si>
  <si>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</si>
  <si>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</si>
  <si>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</si>
  <si>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</si>
  <si>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</si>
  <si>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</si>
  <si>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</si>
  <si>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</si>
  <si>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</si>
  <si>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</si>
  <si>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</si>
  <si>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</si>
  <si>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</si>
  <si>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</si>
  <si>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</si>
  <si>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</si>
  <si>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</si>
  <si>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</si>
  <si>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</si>
  <si>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</si>
  <si>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</si>
  <si>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</si>
  <si>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</si>
  <si>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</si>
  <si>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</si>
  <si>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</si>
  <si>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</si>
  <si>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</si>
  <si>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</si>
  <si>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</si>
  <si>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</si>
  <si>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</si>
  <si>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</si>
  <si>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</si>
  <si>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</si>
  <si>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</si>
  <si>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</si>
  <si>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</si>
  <si>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</si>
  <si>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</si>
  <si>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</si>
  <si>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</si>
  <si>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</si>
  <si>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</si>
  <si>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</si>
  <si>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</si>
  <si>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</si>
  <si>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</si>
  <si>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</si>
  <si>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</si>
  <si>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</si>
  <si>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</si>
  <si>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</si>
  <si>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</si>
  <si>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</si>
  <si>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</si>
  <si>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</si>
  <si>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</si>
  <si>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</si>
  <si>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</si>
  <si>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</si>
  <si>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</si>
  <si>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</si>
  <si>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</si>
  <si>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</si>
  <si>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</si>
  <si>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</si>
  <si>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</si>
  <si>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</si>
  <si>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</si>
  <si>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</si>
  <si>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</si>
  <si>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</si>
  <si>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</si>
  <si>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</si>
  <si>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</si>
  <si>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</si>
  <si>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</si>
  <si>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</si>
  <si>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</si>
  <si>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</si>
  <si>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</si>
  <si>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</si>
  <si>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【収益的収支比率及び営業収支比率】
・太陽光発電設備の大きな故障や自然災害などはなかったが、九州電力株式会社による「再生可能エネルギーの固定価格買取制度」に基づく出力制御等があったことから、前年度と比較すると電力収入が減少した。
・どちらも１００パーセントを超える高い比率となっている。
【供給原価】
・出力制御等の影響もあり、年間発電電力量が低下したことから、前年度より数値が大きくなり、電気供給の効率が僅かに低下した。
【EBITDA】
・出力制御等の影響により、年間発電電力量が低下し、収益性がわずかに減少した。</t>
    <rPh sb="1" eb="3">
      <t>シュウエキ</t>
    </rPh>
    <rPh sb="3" eb="4">
      <t>テキ</t>
    </rPh>
    <rPh sb="4" eb="6">
      <t>シュウシ</t>
    </rPh>
    <rPh sb="6" eb="8">
      <t>ヒリツ</t>
    </rPh>
    <rPh sb="8" eb="9">
      <t>オヨ</t>
    </rPh>
    <rPh sb="10" eb="12">
      <t>エイギョウ</t>
    </rPh>
    <rPh sb="12" eb="14">
      <t>シュウシ</t>
    </rPh>
    <rPh sb="14" eb="16">
      <t>ヒリツ</t>
    </rPh>
    <rPh sb="19" eb="22">
      <t>タイヨウコウ</t>
    </rPh>
    <rPh sb="22" eb="24">
      <t>ハツデン</t>
    </rPh>
    <rPh sb="24" eb="26">
      <t>セツビ</t>
    </rPh>
    <rPh sb="27" eb="28">
      <t>オオ</t>
    </rPh>
    <rPh sb="30" eb="32">
      <t>コショウ</t>
    </rPh>
    <rPh sb="33" eb="35">
      <t>シゼン</t>
    </rPh>
    <rPh sb="35" eb="37">
      <t>サイガイ</t>
    </rPh>
    <rPh sb="46" eb="50">
      <t>キュウシュウデンリョク</t>
    </rPh>
    <rPh sb="50" eb="54">
      <t>カブシキガイシャ</t>
    </rPh>
    <rPh sb="58" eb="60">
      <t>サイセイ</t>
    </rPh>
    <rPh sb="60" eb="62">
      <t>カノウ</t>
    </rPh>
    <rPh sb="68" eb="70">
      <t>コテイ</t>
    </rPh>
    <rPh sb="70" eb="72">
      <t>カカク</t>
    </rPh>
    <rPh sb="72" eb="73">
      <t>カ</t>
    </rPh>
    <rPh sb="73" eb="74">
      <t>ト</t>
    </rPh>
    <rPh sb="74" eb="76">
      <t>セイド</t>
    </rPh>
    <rPh sb="78" eb="79">
      <t>モト</t>
    </rPh>
    <rPh sb="81" eb="83">
      <t>シュツリョク</t>
    </rPh>
    <rPh sb="83" eb="85">
      <t>セイギョ</t>
    </rPh>
    <rPh sb="85" eb="86">
      <t>トウ</t>
    </rPh>
    <rPh sb="95" eb="97">
      <t>ゼンネン</t>
    </rPh>
    <rPh sb="97" eb="98">
      <t>ド</t>
    </rPh>
    <rPh sb="99" eb="101">
      <t>ヒカク</t>
    </rPh>
    <rPh sb="104" eb="106">
      <t>デンリョク</t>
    </rPh>
    <rPh sb="106" eb="108">
      <t>シュウニュウ</t>
    </rPh>
    <rPh sb="109" eb="111">
      <t>ゲンショウ</t>
    </rPh>
    <rPh sb="129" eb="130">
      <t>コ</t>
    </rPh>
    <rPh sb="132" eb="133">
      <t>タカ</t>
    </rPh>
    <rPh sb="134" eb="136">
      <t>ヒリツ</t>
    </rPh>
    <rPh sb="146" eb="148">
      <t>キョウキュウ</t>
    </rPh>
    <rPh sb="148" eb="150">
      <t>ゲンカ</t>
    </rPh>
    <rPh sb="153" eb="157">
      <t>シュツリョクセイギョ</t>
    </rPh>
    <rPh sb="157" eb="158">
      <t>トウ</t>
    </rPh>
    <rPh sb="159" eb="161">
      <t>エイキョウ</t>
    </rPh>
    <rPh sb="165" eb="167">
      <t>ネンカン</t>
    </rPh>
    <rPh sb="167" eb="172">
      <t>ハツデンデンリョクリョウ</t>
    </rPh>
    <rPh sb="173" eb="175">
      <t>テイカ</t>
    </rPh>
    <rPh sb="182" eb="185">
      <t>ゼンネンド</t>
    </rPh>
    <rPh sb="187" eb="189">
      <t>スウチ</t>
    </rPh>
    <rPh sb="190" eb="191">
      <t>オオ</t>
    </rPh>
    <rPh sb="196" eb="198">
      <t>デンキ</t>
    </rPh>
    <rPh sb="198" eb="200">
      <t>キョウキュウ</t>
    </rPh>
    <rPh sb="201" eb="203">
      <t>コウリツ</t>
    </rPh>
    <rPh sb="204" eb="205">
      <t>ワズ</t>
    </rPh>
    <rPh sb="207" eb="209">
      <t>テイカ</t>
    </rPh>
    <rPh sb="224" eb="228">
      <t>シュツリョクセイギョ</t>
    </rPh>
    <rPh sb="228" eb="229">
      <t>トウ</t>
    </rPh>
    <rPh sb="230" eb="232">
      <t>エイキョウ</t>
    </rPh>
    <rPh sb="236" eb="238">
      <t>ネンカン</t>
    </rPh>
    <rPh sb="238" eb="243">
      <t>ハツデンデンリョクリョウ</t>
    </rPh>
    <rPh sb="244" eb="246">
      <t>テイカ</t>
    </rPh>
    <rPh sb="248" eb="250">
      <t>シュウエキ</t>
    </rPh>
    <rPh sb="250" eb="251">
      <t>セイ</t>
    </rPh>
    <rPh sb="256" eb="258">
      <t>ゲンショウ</t>
    </rPh>
    <phoneticPr fontId="5"/>
  </si>
  <si>
    <t>【設備利用率】
・設備利用率は、九州電力株式会社による出力制御等の影響により、年間発電電力量が低下したため、昨年度と比較すると低下しているが、平均値とほぼ同率のため問題ない。
【修繕費比率】
・包括的リース契約の中に太陽光パネル等の機器の修繕を含んでいるため、修繕費のみを算出することができないことから、算定できない。
【企業債残高対料金収入比較】
・初期投資に要する経費については、企業債を活用せず、電力料収入で分割して支払う契約となっていることから、算出されない。
【FIT収入割合】
・電気事業は、FITによる２０年間の売電を想定して開始した事業であるため、当該数値は、１００パーセントである。そのため、固定価格買取制度の調達期間終了（令和１７年１月３１日）後において収入が減少するリスクがあることから、当該リスクへの対応を検討する必要がある。</t>
    <rPh sb="1" eb="3">
      <t>セツビ</t>
    </rPh>
    <rPh sb="3" eb="6">
      <t>リヨウリツ</t>
    </rPh>
    <rPh sb="9" eb="11">
      <t>セツビ</t>
    </rPh>
    <rPh sb="11" eb="14">
      <t>リヨウリツ</t>
    </rPh>
    <rPh sb="16" eb="20">
      <t>キュウシュウデンリョク</t>
    </rPh>
    <rPh sb="20" eb="24">
      <t>カブシキガイシャ</t>
    </rPh>
    <rPh sb="27" eb="31">
      <t>シュツリョクセイギョ</t>
    </rPh>
    <rPh sb="31" eb="32">
      <t>トウ</t>
    </rPh>
    <rPh sb="33" eb="35">
      <t>エイキョウ</t>
    </rPh>
    <rPh sb="39" eb="41">
      <t>ネンカン</t>
    </rPh>
    <rPh sb="41" eb="43">
      <t>ハツデン</t>
    </rPh>
    <rPh sb="43" eb="45">
      <t>デンリョク</t>
    </rPh>
    <rPh sb="45" eb="46">
      <t>リョウ</t>
    </rPh>
    <rPh sb="47" eb="49">
      <t>テイカ</t>
    </rPh>
    <rPh sb="54" eb="56">
      <t>サクネン</t>
    </rPh>
    <rPh sb="56" eb="57">
      <t>ド</t>
    </rPh>
    <rPh sb="58" eb="60">
      <t>ヒカク</t>
    </rPh>
    <rPh sb="63" eb="65">
      <t>テイカ</t>
    </rPh>
    <rPh sb="71" eb="73">
      <t>ヘイキン</t>
    </rPh>
    <rPh sb="73" eb="74">
      <t>チ</t>
    </rPh>
    <rPh sb="77" eb="79">
      <t>ドウリツ</t>
    </rPh>
    <rPh sb="82" eb="84">
      <t>モンダイ</t>
    </rPh>
    <rPh sb="90" eb="92">
      <t>シュウゼン</t>
    </rPh>
    <rPh sb="92" eb="93">
      <t>ヒ</t>
    </rPh>
    <rPh sb="93" eb="95">
      <t>ヒリツ</t>
    </rPh>
    <rPh sb="98" eb="100">
      <t>ホウカツ</t>
    </rPh>
    <rPh sb="100" eb="101">
      <t>テキ</t>
    </rPh>
    <rPh sb="104" eb="106">
      <t>ケイヤク</t>
    </rPh>
    <rPh sb="107" eb="108">
      <t>ナカ</t>
    </rPh>
    <rPh sb="109" eb="112">
      <t>タイヨウコウ</t>
    </rPh>
    <rPh sb="115" eb="116">
      <t>トウ</t>
    </rPh>
    <rPh sb="117" eb="119">
      <t>キキ</t>
    </rPh>
    <rPh sb="120" eb="122">
      <t>シュウゼン</t>
    </rPh>
    <rPh sb="123" eb="124">
      <t>フク</t>
    </rPh>
    <rPh sb="131" eb="134">
      <t>シュウゼンヒ</t>
    </rPh>
    <rPh sb="137" eb="139">
      <t>サンシュツ</t>
    </rPh>
    <rPh sb="153" eb="155">
      <t>サンテイ</t>
    </rPh>
    <rPh sb="163" eb="165">
      <t>キギョウ</t>
    </rPh>
    <rPh sb="165" eb="166">
      <t>サイ</t>
    </rPh>
    <rPh sb="166" eb="168">
      <t>ザンダカ</t>
    </rPh>
    <rPh sb="168" eb="169">
      <t>タイ</t>
    </rPh>
    <rPh sb="169" eb="171">
      <t>リョウキン</t>
    </rPh>
    <rPh sb="171" eb="173">
      <t>シュウニュウ</t>
    </rPh>
    <rPh sb="173" eb="175">
      <t>ヒカク</t>
    </rPh>
    <rPh sb="178" eb="180">
      <t>ショキ</t>
    </rPh>
    <rPh sb="180" eb="182">
      <t>トウシ</t>
    </rPh>
    <rPh sb="183" eb="184">
      <t>ヨウ</t>
    </rPh>
    <rPh sb="186" eb="188">
      <t>ケイヒ</t>
    </rPh>
    <rPh sb="194" eb="196">
      <t>キギョウ</t>
    </rPh>
    <rPh sb="196" eb="197">
      <t>サイ</t>
    </rPh>
    <rPh sb="198" eb="200">
      <t>カツヨウ</t>
    </rPh>
    <rPh sb="203" eb="205">
      <t>デンリョク</t>
    </rPh>
    <rPh sb="205" eb="206">
      <t>リョウ</t>
    </rPh>
    <rPh sb="206" eb="208">
      <t>シュウニュウ</t>
    </rPh>
    <rPh sb="209" eb="211">
      <t>ブンカツ</t>
    </rPh>
    <rPh sb="213" eb="215">
      <t>シハラ</t>
    </rPh>
    <rPh sb="216" eb="218">
      <t>ケイヤク</t>
    </rPh>
    <rPh sb="229" eb="231">
      <t>サンシュツ</t>
    </rPh>
    <rPh sb="242" eb="244">
      <t>シュウニュウ</t>
    </rPh>
    <rPh sb="244" eb="246">
      <t>ワリアイ</t>
    </rPh>
    <rPh sb="249" eb="251">
      <t>デンキ</t>
    </rPh>
    <rPh sb="251" eb="253">
      <t>ジギョウ</t>
    </rPh>
    <rPh sb="263" eb="264">
      <t>ネン</t>
    </rPh>
    <rPh sb="264" eb="265">
      <t>カン</t>
    </rPh>
    <rPh sb="266" eb="268">
      <t>バイデン</t>
    </rPh>
    <rPh sb="269" eb="271">
      <t>ソウテイ</t>
    </rPh>
    <rPh sb="273" eb="275">
      <t>カイシ</t>
    </rPh>
    <rPh sb="277" eb="279">
      <t>ジギョウ</t>
    </rPh>
    <rPh sb="285" eb="287">
      <t>トウガイ</t>
    </rPh>
    <rPh sb="287" eb="289">
      <t>スウチ</t>
    </rPh>
    <rPh sb="308" eb="310">
      <t>コテイ</t>
    </rPh>
    <rPh sb="310" eb="312">
      <t>カカク</t>
    </rPh>
    <rPh sb="312" eb="314">
      <t>カイトリ</t>
    </rPh>
    <rPh sb="314" eb="316">
      <t>セイド</t>
    </rPh>
    <rPh sb="317" eb="319">
      <t>チョウタツ</t>
    </rPh>
    <rPh sb="319" eb="321">
      <t>キカン</t>
    </rPh>
    <rPh sb="321" eb="323">
      <t>シュウリョウ</t>
    </rPh>
    <rPh sb="324" eb="326">
      <t>レイワ</t>
    </rPh>
    <rPh sb="328" eb="329">
      <t>ネン</t>
    </rPh>
    <rPh sb="330" eb="331">
      <t>ガツ</t>
    </rPh>
    <rPh sb="333" eb="334">
      <t>ニチ</t>
    </rPh>
    <rPh sb="335" eb="336">
      <t>ゴ</t>
    </rPh>
    <rPh sb="340" eb="342">
      <t>シュウニュウ</t>
    </rPh>
    <rPh sb="343" eb="345">
      <t>ゲンショウ</t>
    </rPh>
    <rPh sb="358" eb="360">
      <t>トウガイ</t>
    </rPh>
    <rPh sb="365" eb="367">
      <t>タイオウ</t>
    </rPh>
    <rPh sb="368" eb="370">
      <t>ケントウ</t>
    </rPh>
    <rPh sb="372" eb="374">
      <t>ヒツヨウ</t>
    </rPh>
    <phoneticPr fontId="5"/>
  </si>
  <si>
    <t>　平成３０年度における本市の電気事業は、出力制御等の影響により、年間発電電力量は前年度と比較すると低下したものの、経営の健全化は確保されており、電気供給の効率性及び収益性が高く、短期的な経営のリスクは低いと考えられる。発電設備については、今後、破損等による定期的な改修や老朽化による更新が必要となることが想定され、固定価格買取制度の調達期間の終了や料金契約の終了（令和１７年１月３１日）も考慮しなければならないことから、令和元年度に策定予定の経営戦略において長期的な経営のリスクを見据えた運営方針について検討する必要がある。また、剰余金については、発電設備の大規模な改修や更新に備えた基金を設置する等に活用する予定である。</t>
    <rPh sb="1" eb="3">
      <t>ヘイセイ</t>
    </rPh>
    <rPh sb="5" eb="6">
      <t>ネン</t>
    </rPh>
    <rPh sb="6" eb="7">
      <t>ド</t>
    </rPh>
    <rPh sb="11" eb="13">
      <t>ホンシ</t>
    </rPh>
    <rPh sb="14" eb="16">
      <t>デンキ</t>
    </rPh>
    <rPh sb="16" eb="18">
      <t>ジギョウ</t>
    </rPh>
    <rPh sb="20" eb="22">
      <t>シュツリョク</t>
    </rPh>
    <rPh sb="22" eb="24">
      <t>セイギョ</t>
    </rPh>
    <rPh sb="24" eb="25">
      <t>トウ</t>
    </rPh>
    <rPh sb="26" eb="28">
      <t>エイキョウ</t>
    </rPh>
    <rPh sb="32" eb="34">
      <t>ネンカン</t>
    </rPh>
    <rPh sb="34" eb="36">
      <t>ハツデン</t>
    </rPh>
    <rPh sb="36" eb="38">
      <t>デンリョク</t>
    </rPh>
    <rPh sb="38" eb="39">
      <t>リョウ</t>
    </rPh>
    <rPh sb="40" eb="43">
      <t>ゼンネンド</t>
    </rPh>
    <rPh sb="44" eb="46">
      <t>ヒカク</t>
    </rPh>
    <rPh sb="49" eb="51">
      <t>テイカ</t>
    </rPh>
    <rPh sb="57" eb="59">
      <t>ケイエイ</t>
    </rPh>
    <rPh sb="60" eb="62">
      <t>ケンゼン</t>
    </rPh>
    <rPh sb="62" eb="63">
      <t>カ</t>
    </rPh>
    <rPh sb="64" eb="66">
      <t>カクホ</t>
    </rPh>
    <rPh sb="72" eb="74">
      <t>デンキ</t>
    </rPh>
    <rPh sb="74" eb="76">
      <t>キョウキュウ</t>
    </rPh>
    <rPh sb="77" eb="80">
      <t>コウリツセイ</t>
    </rPh>
    <rPh sb="80" eb="81">
      <t>オヨ</t>
    </rPh>
    <rPh sb="82" eb="84">
      <t>シュウエキ</t>
    </rPh>
    <rPh sb="84" eb="85">
      <t>セイ</t>
    </rPh>
    <rPh sb="86" eb="87">
      <t>タカ</t>
    </rPh>
    <rPh sb="89" eb="91">
      <t>タンキ</t>
    </rPh>
    <rPh sb="91" eb="92">
      <t>テキ</t>
    </rPh>
    <rPh sb="93" eb="95">
      <t>ケイエイ</t>
    </rPh>
    <rPh sb="100" eb="101">
      <t>ヒク</t>
    </rPh>
    <rPh sb="103" eb="104">
      <t>カンガ</t>
    </rPh>
    <rPh sb="109" eb="111">
      <t>ハツデン</t>
    </rPh>
    <rPh sb="111" eb="113">
      <t>セツビ</t>
    </rPh>
    <rPh sb="119" eb="121">
      <t>コンゴ</t>
    </rPh>
    <rPh sb="122" eb="124">
      <t>ハソン</t>
    </rPh>
    <rPh sb="124" eb="125">
      <t>トウ</t>
    </rPh>
    <rPh sb="128" eb="131">
      <t>テイキテキ</t>
    </rPh>
    <rPh sb="132" eb="134">
      <t>カイシュウ</t>
    </rPh>
    <rPh sb="135" eb="138">
      <t>ロウキュウカ</t>
    </rPh>
    <rPh sb="141" eb="143">
      <t>コウシン</t>
    </rPh>
    <rPh sb="144" eb="146">
      <t>ヒツヨウ</t>
    </rPh>
    <rPh sb="152" eb="154">
      <t>ソウテイ</t>
    </rPh>
    <rPh sb="157" eb="159">
      <t>コテイ</t>
    </rPh>
    <rPh sb="159" eb="161">
      <t>カカク</t>
    </rPh>
    <rPh sb="161" eb="163">
      <t>カイトリ</t>
    </rPh>
    <rPh sb="163" eb="165">
      <t>セイド</t>
    </rPh>
    <rPh sb="166" eb="168">
      <t>チョウタツ</t>
    </rPh>
    <rPh sb="168" eb="170">
      <t>キカン</t>
    </rPh>
    <rPh sb="171" eb="173">
      <t>シュウリョウ</t>
    </rPh>
    <rPh sb="174" eb="176">
      <t>リョウキン</t>
    </rPh>
    <rPh sb="176" eb="178">
      <t>ケイヤク</t>
    </rPh>
    <rPh sb="179" eb="181">
      <t>シュウリョウ</t>
    </rPh>
    <rPh sb="182" eb="184">
      <t>レイワ</t>
    </rPh>
    <rPh sb="186" eb="187">
      <t>ネン</t>
    </rPh>
    <rPh sb="188" eb="189">
      <t>ガツ</t>
    </rPh>
    <rPh sb="191" eb="192">
      <t>ニチ</t>
    </rPh>
    <rPh sb="194" eb="196">
      <t>コウリョ</t>
    </rPh>
    <rPh sb="210" eb="212">
      <t>レイワ</t>
    </rPh>
    <rPh sb="212" eb="213">
      <t>モト</t>
    </rPh>
    <rPh sb="213" eb="214">
      <t>ネン</t>
    </rPh>
    <rPh sb="214" eb="215">
      <t>ド</t>
    </rPh>
    <rPh sb="216" eb="218">
      <t>サクテイ</t>
    </rPh>
    <rPh sb="218" eb="220">
      <t>ヨテイ</t>
    </rPh>
    <rPh sb="221" eb="223">
      <t>ケイエイ</t>
    </rPh>
    <rPh sb="223" eb="225">
      <t>センリャク</t>
    </rPh>
    <rPh sb="229" eb="232">
      <t>チョウキテキ</t>
    </rPh>
    <rPh sb="233" eb="235">
      <t>ケイエイ</t>
    </rPh>
    <rPh sb="240" eb="242">
      <t>ミス</t>
    </rPh>
    <rPh sb="244" eb="246">
      <t>ウンエイ</t>
    </rPh>
    <rPh sb="246" eb="248">
      <t>ホウシン</t>
    </rPh>
    <rPh sb="252" eb="254">
      <t>ケントウ</t>
    </rPh>
    <rPh sb="256" eb="258">
      <t>ヒツヨウ</t>
    </rPh>
    <rPh sb="265" eb="268">
      <t>ジョウヨキン</t>
    </rPh>
    <rPh sb="274" eb="276">
      <t>ハツデン</t>
    </rPh>
    <rPh sb="276" eb="278">
      <t>セツビ</t>
    </rPh>
    <rPh sb="279" eb="282">
      <t>ダイキボ</t>
    </rPh>
    <rPh sb="283" eb="285">
      <t>カイシュウ</t>
    </rPh>
    <rPh sb="286" eb="288">
      <t>コウシン</t>
    </rPh>
    <rPh sb="289" eb="290">
      <t>ソナ</t>
    </rPh>
    <rPh sb="292" eb="294">
      <t>キキン</t>
    </rPh>
    <rPh sb="295" eb="297">
      <t>セッチ</t>
    </rPh>
    <rPh sb="299" eb="300">
      <t>トウ</t>
    </rPh>
    <rPh sb="301" eb="303">
      <t>カツヨウ</t>
    </rPh>
    <rPh sb="305" eb="307">
      <t>ヨテイ</t>
    </rPh>
    <phoneticPr fontId="5"/>
  </si>
  <si>
    <t>電気事業により生じた利益は、将来的な発電設備の大規模改修や更新等に要する経費に活用する予定である。
翌年度へ繰越（予備費等として計上）　43,955千円</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</si>
</sst>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35" fillId="0" borderId="11" xfId="2" applyNumberFormat="1" applyFont="1" applyFill="1" applyBorder="1" applyAlignment="1" applyProtection="1">
      <alignment horizontal="center" vertical="center" wrapText="1"/>
      <protection locked="0"/>
    </xf>
    <xf numFmtId="0" fontId="35" fillId="0" borderId="11" xfId="2" applyNumberFormat="1" applyFont="1" applyFill="1" applyBorder="1" applyAlignment="1" applyProtection="1">
      <alignment horizontal="center" vertical="center" wrapText="1"/>
      <protection locked="0"/>
    </xf>
    <xf numFmtId="0" fontId="35"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122.8</c:v>
                </c:pt>
                <c:pt idx="1">
                  <c:v>112.3</c:v>
                </c:pt>
                <c:pt idx="2">
                  <c:v>130</c:v>
                </c:pt>
                <c:pt idx="3">
                  <c:v>132.1</c:v>
                </c:pt>
                <c:pt idx="4">
                  <c:v>130.4</c:v>
                </c:pt>
              </c:numCache>
            </c:numRef>
          </c:val>
          <c:extLst>
            <c:ext xmlns:c16="http://schemas.microsoft.com/office/drawing/2014/chart" uri="{C3380CC4-5D6E-409C-BE32-E72D297353CC}">
              <c16:uniqueId val="{00000000-7BEE-4D7A-83F6-F6543F5D92E7}"/>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7BEE-4D7A-83F6-F6543F5D92E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BEE-4D7A-83F6-F6543F5D92E7}"/>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A2A-4841-B253-7BA992BBC865}"/>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0A2A-4841-B253-7BA992BBC865}"/>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B00-42AD-A008-870956A037FE}"/>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00-42AD-A008-870956A037FE}"/>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521-4B29-B308-CE4D23B6A4DA}"/>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21-4B29-B308-CE4D23B6A4DA}"/>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307-4185-B861-84AEE87C12F4}"/>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07-4185-B861-84AEE87C12F4}"/>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549-47A3-814B-129460568171}"/>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49-47A3-814B-129460568171}"/>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D4-4FD3-A238-BECE8ED5764A}"/>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4-4FD3-A238-BECE8ED5764A}"/>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BE3-4997-9898-F45960A839A4}"/>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E3-4997-9898-F45960A839A4}"/>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4DC-4B6C-B37A-ED18D366A987}"/>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DC-4B6C-B37A-ED18D366A987}"/>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04F-4A78-8EFE-22345865B574}"/>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4F-4A78-8EFE-22345865B574}"/>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194-4BF1-A47D-E4E5F619F75C}"/>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94-4BF1-A47D-E4E5F619F75C}"/>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93</c:v>
                </c:pt>
                <c:pt idx="1">
                  <c:v>125.1</c:v>
                </c:pt>
                <c:pt idx="2">
                  <c:v>130</c:v>
                </c:pt>
                <c:pt idx="3">
                  <c:v>132.1</c:v>
                </c:pt>
                <c:pt idx="4">
                  <c:v>130.4</c:v>
                </c:pt>
              </c:numCache>
            </c:numRef>
          </c:val>
          <c:extLst>
            <c:ext xmlns:c16="http://schemas.microsoft.com/office/drawing/2014/chart" uri="{C3380CC4-5D6E-409C-BE32-E72D297353CC}">
              <c16:uniqueId val="{00000000-84AC-44E8-B5E3-6D3497A616E3}"/>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84AC-44E8-B5E3-6D3497A616E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4AC-44E8-B5E3-6D3497A616E3}"/>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74E-42D5-9BB0-76B4D8D919C7}"/>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4E-42D5-9BB0-76B4D8D919C7}"/>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3-4EF1-A670-34C539A6E30F}"/>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3-4EF1-A670-34C539A6E30F}"/>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91-4C14-9044-A4E93B8DBAC9}"/>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91-4C14-9044-A4E93B8DBAC9}"/>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CE2-4179-8584-A222F30045A8}"/>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E2-4179-8584-A222F30045A8}"/>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129-4184-A6CA-9886E8FC2A39}"/>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29-4184-A6CA-9886E8FC2A39}"/>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CD-4036-BFC4-9F7C95771B50}"/>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CD-4036-BFC4-9F7C95771B50}"/>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4</c:v>
                </c:pt>
                <c:pt idx="1">
                  <c:v>14.1</c:v>
                </c:pt>
                <c:pt idx="2">
                  <c:v>14.7</c:v>
                </c:pt>
                <c:pt idx="3">
                  <c:v>14.9</c:v>
                </c:pt>
                <c:pt idx="4">
                  <c:v>14.7</c:v>
                </c:pt>
              </c:numCache>
            </c:numRef>
          </c:val>
          <c:extLst>
            <c:ext xmlns:c16="http://schemas.microsoft.com/office/drawing/2014/chart" uri="{C3380CC4-5D6E-409C-BE32-E72D297353CC}">
              <c16:uniqueId val="{00000000-3F5C-4050-AD93-2FFC1B7BB6BB}"/>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c:ext xmlns:c16="http://schemas.microsoft.com/office/drawing/2014/chart" uri="{C3380CC4-5D6E-409C-BE32-E72D297353CC}">
              <c16:uniqueId val="{00000001-3F5C-4050-AD93-2FFC1B7BB6BB}"/>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CF0E-4CC2-B1D7-9BA8BD85D788}"/>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c:ext xmlns:c16="http://schemas.microsoft.com/office/drawing/2014/chart" uri="{C3380CC4-5D6E-409C-BE32-E72D297353CC}">
              <c16:uniqueId val="{00000001-CF0E-4CC2-B1D7-9BA8BD85D788}"/>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438-412F-9760-72B8D3D8F4F7}"/>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c:ext xmlns:c16="http://schemas.microsoft.com/office/drawing/2014/chart" uri="{C3380CC4-5D6E-409C-BE32-E72D297353CC}">
              <c16:uniqueId val="{00000001-D438-412F-9760-72B8D3D8F4F7}"/>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AB7-4C3A-9516-AA0669C37499}"/>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B7-4C3A-9516-AA0669C37499}"/>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A1D-4734-8E7E-A885568A1C75}"/>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1D-4734-8E7E-A885568A1C7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A1D-4734-8E7E-A885568A1C75}"/>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D21-49DA-AB00-0C2C57A0E5CE}"/>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c:ext xmlns:c16="http://schemas.microsoft.com/office/drawing/2014/chart" uri="{C3380CC4-5D6E-409C-BE32-E72D297353CC}">
              <c16:uniqueId val="{00000001-9D21-49DA-AB00-0C2C57A0E5CE}"/>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41764.400000000001</c:v>
                </c:pt>
                <c:pt idx="1">
                  <c:v>34596.699999999997</c:v>
                </c:pt>
                <c:pt idx="2">
                  <c:v>29903.8</c:v>
                </c:pt>
                <c:pt idx="3">
                  <c:v>29421.9</c:v>
                </c:pt>
                <c:pt idx="4">
                  <c:v>29815.1</c:v>
                </c:pt>
              </c:numCache>
            </c:numRef>
          </c:val>
          <c:extLst>
            <c:ext xmlns:c16="http://schemas.microsoft.com/office/drawing/2014/chart" uri="{C3380CC4-5D6E-409C-BE32-E72D297353CC}">
              <c16:uniqueId val="{00000000-87CA-4BF5-8E6D-D5CC4286435E}"/>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87CA-4BF5-8E6D-D5CC4286435E}"/>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-1016</c:v>
                </c:pt>
                <c:pt idx="1">
                  <c:v>5252</c:v>
                </c:pt>
                <c:pt idx="2">
                  <c:v>11479</c:v>
                </c:pt>
                <c:pt idx="3">
                  <c:v>12274</c:v>
                </c:pt>
                <c:pt idx="4">
                  <c:v>11629</c:v>
                </c:pt>
              </c:numCache>
            </c:numRef>
          </c:val>
          <c:extLst>
            <c:ext xmlns:c16="http://schemas.microsoft.com/office/drawing/2014/chart" uri="{C3380CC4-5D6E-409C-BE32-E72D297353CC}">
              <c16:uniqueId val="{00000000-5882-4EEF-928F-38433A485E74}"/>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5882-4EEF-928F-38433A485E74}"/>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c:v>
                </c:pt>
                <c:pt idx="1">
                  <c:v>14.1</c:v>
                </c:pt>
                <c:pt idx="2">
                  <c:v>14.7</c:v>
                </c:pt>
                <c:pt idx="3">
                  <c:v>14.9</c:v>
                </c:pt>
                <c:pt idx="4">
                  <c:v>14.7</c:v>
                </c:pt>
              </c:numCache>
            </c:numRef>
          </c:val>
          <c:extLst>
            <c:ext xmlns:c16="http://schemas.microsoft.com/office/drawing/2014/chart" uri="{C3380CC4-5D6E-409C-BE32-E72D297353CC}">
              <c16:uniqueId val="{00000000-C6F8-4725-977C-83D34D29C890}"/>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C6F8-4725-977C-83D34D29C890}"/>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BFC-42A9-8AE0-A0B59044D924}"/>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6BFC-42A9-8AE0-A0B59044D924}"/>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523-4BDE-9BF9-ADDBBEB69389}"/>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B523-4BDE-9BF9-ADDBBEB69389}"/>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9A-4911-A0E9-CA3701D8AF63}"/>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9A-4911-A0E9-CA3701D8AF63}"/>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（最大出力合計994kW）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93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93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93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94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94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94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94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94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94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94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94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94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94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95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951"/>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95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95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954"/>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95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95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95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958"/>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959"/>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960"/>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961"/>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962"/>
                </a:ext>
              </a:extLst>
            </xdr:cNvPicPr>
          </xdr:nvPicPr>
          <xdr:blipFill>
            <a:blip xmlns:r="http://schemas.openxmlformats.org/officeDocument/2006/relationships" r:embed="rId43"/>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963"/>
                </a:ext>
              </a:extLst>
            </xdr:cNvPicPr>
          </xdr:nvPicPr>
          <xdr:blipFill>
            <a:blip xmlns:r="http://schemas.openxmlformats.org/officeDocument/2006/relationships" r:embed="rId44"/>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964"/>
                </a:ext>
              </a:extLst>
            </xdr:cNvPicPr>
          </xdr:nvPicPr>
          <xdr:blipFill>
            <a:blip xmlns:r="http://schemas.openxmlformats.org/officeDocument/2006/relationships" r:embed="rId45"/>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965"/>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966"/>
                </a:ext>
              </a:extLst>
            </xdr:cNvPicPr>
          </xdr:nvPicPr>
          <xdr:blipFill>
            <a:blip xmlns:r="http://schemas.openxmlformats.org/officeDocument/2006/relationships" r:embed="rId47"/>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967"/>
                </a:ext>
              </a:extLst>
            </xdr:cNvPicPr>
          </xdr:nvPicPr>
          <xdr:blipFill>
            <a:blip xmlns:r="http://schemas.openxmlformats.org/officeDocument/2006/relationships" r:embed="rId48"/>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968"/>
                </a:ext>
              </a:extLst>
            </xdr:cNvPicPr>
          </xdr:nvPicPr>
          <xdr:blipFill>
            <a:blip xmlns:r="http://schemas.openxmlformats.org/officeDocument/2006/relationships" r:embed="rId48"/>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969"/>
                </a:ext>
              </a:extLst>
            </xdr:cNvPicPr>
          </xdr:nvPicPr>
          <xdr:blipFill>
            <a:blip xmlns:r="http://schemas.openxmlformats.org/officeDocument/2006/relationships" r:embed="rId48"/>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970"/>
                </a:ext>
              </a:extLst>
            </xdr:cNvPicPr>
          </xdr:nvPicPr>
          <xdr:blipFill>
            <a:blip xmlns:r="http://schemas.openxmlformats.org/officeDocument/2006/relationships" r:embed="rId4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971"/>
                </a:ext>
              </a:extLst>
            </xdr:cNvPicPr>
          </xdr:nvPicPr>
          <xdr:blipFill>
            <a:blip xmlns:r="http://schemas.openxmlformats.org/officeDocument/2006/relationships" r:embed="rId48"/>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972"/>
                </a:ext>
              </a:extLst>
            </xdr:cNvPicPr>
          </xdr:nvPicPr>
          <xdr:blipFill>
            <a:blip xmlns:r="http://schemas.openxmlformats.org/officeDocument/2006/relationships" r:embed="rId48"/>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973"/>
                </a:ext>
              </a:extLst>
            </xdr:cNvPicPr>
          </xdr:nvPicPr>
          <xdr:blipFill>
            <a:blip xmlns:r="http://schemas.openxmlformats.org/officeDocument/2006/relationships" r:embed="rId48"/>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974"/>
                </a:ext>
              </a:extLst>
            </xdr:cNvPicPr>
          </xdr:nvPicPr>
          <xdr:blipFill>
            <a:blip xmlns:r="http://schemas.openxmlformats.org/officeDocument/2006/relationships" r:embed="rId48"/>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975"/>
                </a:ext>
              </a:extLst>
            </xdr:cNvPicPr>
          </xdr:nvPicPr>
          <xdr:blipFill>
            <a:blip xmlns:r="http://schemas.openxmlformats.org/officeDocument/2006/relationships" r:embed="rId4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976"/>
                </a:ext>
              </a:extLst>
            </xdr:cNvPicPr>
          </xdr:nvPicPr>
          <xdr:blipFill>
            <a:blip xmlns:r="http://schemas.openxmlformats.org/officeDocument/2006/relationships" r:embed="rId48"/>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1977"/>
                </a:ext>
              </a:extLst>
            </xdr:cNvPicPr>
          </xdr:nvPicPr>
          <xdr:blipFill>
            <a:blip xmlns:r="http://schemas.openxmlformats.org/officeDocument/2006/relationships" r:embed="rId48"/>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1978"/>
                </a:ext>
              </a:extLst>
            </xdr:cNvPicPr>
          </xdr:nvPicPr>
          <xdr:blipFill>
            <a:blip xmlns:r="http://schemas.openxmlformats.org/officeDocument/2006/relationships" r:embed="rId48"/>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1979"/>
                </a:ext>
              </a:extLst>
            </xdr:cNvPicPr>
          </xdr:nvPicPr>
          <xdr:blipFill>
            <a:blip xmlns:r="http://schemas.openxmlformats.org/officeDocument/2006/relationships" r:embed="rId48"/>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980"/>
                </a:ext>
              </a:extLst>
            </xdr:cNvPicPr>
          </xdr:nvPicPr>
          <xdr:blipFill>
            <a:blip xmlns:r="http://schemas.openxmlformats.org/officeDocument/2006/relationships" r:embed="rId4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1981"/>
                </a:ext>
              </a:extLst>
            </xdr:cNvPicPr>
          </xdr:nvPicPr>
          <xdr:blipFill>
            <a:blip xmlns:r="http://schemas.openxmlformats.org/officeDocument/2006/relationships" r:embed="rId48"/>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982"/>
                </a:ext>
              </a:extLst>
            </xdr:cNvPicPr>
          </xdr:nvPicPr>
          <xdr:blipFill>
            <a:blip xmlns:r="http://schemas.openxmlformats.org/officeDocument/2006/relationships" r:embed="rId4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983"/>
                </a:ext>
              </a:extLst>
            </xdr:cNvPicPr>
          </xdr:nvPicPr>
          <xdr:blipFill>
            <a:blip xmlns:r="http://schemas.openxmlformats.org/officeDocument/2006/relationships" r:embed="rId49"/>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984"/>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S3" sqref="S3:AH19"/>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熊本県　上天草市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273</v>
      </c>
      <c r="T3" s="132"/>
      <c r="U3" s="132"/>
      <c r="V3" s="132"/>
      <c r="W3" s="132"/>
      <c r="X3" s="132"/>
      <c r="Y3" s="132"/>
      <c r="Z3" s="132"/>
      <c r="AA3" s="132"/>
      <c r="AB3" s="132"/>
      <c r="AC3" s="132"/>
      <c r="AD3" s="132"/>
      <c r="AE3" s="132"/>
      <c r="AF3" s="132"/>
      <c r="AG3" s="132"/>
      <c r="AH3" s="133"/>
      <c r="AI3" s="1"/>
      <c r="AJ3" s="1"/>
      <c r="AK3" s="118" t="s">
        <v>270</v>
      </c>
      <c r="AL3" s="119"/>
      <c r="AM3" s="119"/>
      <c r="AN3" s="119"/>
      <c r="AO3" s="119"/>
      <c r="AP3" s="119"/>
      <c r="AQ3" s="120"/>
    </row>
    <row r="4" spans="1:43" ht="23.1" customHeight="1" x14ac:dyDescent="0.15">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3</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127</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23</v>
      </c>
      <c r="C15" s="169"/>
      <c r="D15" s="169"/>
      <c r="E15" s="170"/>
      <c r="F15" s="171">
        <f>データ!AL6</f>
        <v>348</v>
      </c>
      <c r="G15" s="171"/>
      <c r="H15" s="171">
        <f>データ!AM6</f>
        <v>1230</v>
      </c>
      <c r="I15" s="171"/>
      <c r="J15" s="171">
        <f>データ!AN6</f>
        <v>1278</v>
      </c>
      <c r="K15" s="171"/>
      <c r="L15" s="171">
        <f>データ!AO6</f>
        <v>1299</v>
      </c>
      <c r="M15" s="171"/>
      <c r="N15" s="172">
        <f>データ!AP6</f>
        <v>1282</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24</v>
      </c>
      <c r="C16" s="175"/>
      <c r="D16" s="175"/>
      <c r="E16" s="176"/>
      <c r="F16" s="177">
        <f>データ!AQ6</f>
        <v>348</v>
      </c>
      <c r="G16" s="177"/>
      <c r="H16" s="177">
        <f>データ!AR6</f>
        <v>1230</v>
      </c>
      <c r="I16" s="177"/>
      <c r="J16" s="177">
        <f>データ!AS6</f>
        <v>1278</v>
      </c>
      <c r="K16" s="177"/>
      <c r="L16" s="177">
        <f>データ!AT6</f>
        <v>1299</v>
      </c>
      <c r="M16" s="177"/>
      <c r="N16" s="166">
        <f>データ!AU6</f>
        <v>1282</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27</v>
      </c>
      <c r="C19" s="175"/>
      <c r="D19" s="175"/>
      <c r="E19" s="176"/>
      <c r="F19" s="180" t="str">
        <f>データ!AV6</f>
        <v>-</v>
      </c>
      <c r="G19" s="180"/>
      <c r="H19" s="180"/>
      <c r="I19" s="180">
        <f>データ!AW6</f>
        <v>46160</v>
      </c>
      <c r="J19" s="180"/>
      <c r="K19" s="180"/>
      <c r="L19" s="180">
        <f>データ!AX6</f>
        <v>46160</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271</v>
      </c>
      <c r="AL40" s="119"/>
      <c r="AM40" s="119"/>
      <c r="AN40" s="119"/>
      <c r="AO40" s="119"/>
      <c r="AP40" s="119"/>
      <c r="AQ40" s="120"/>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272</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P2cjboW7s9BMMCADwQZiMNfwTDa5YKU0AnMMkL3En69RoBL0Mg/WfNdjr8Ogi9MVhM9OLkUHJCxlQ0zFpp+xEA==" saltValue="8eghqKY4Agwk80vk7oUQT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15">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15">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4" x14ac:dyDescent="0.15">
      <c r="A6" s="49" t="s">
        <v>114</v>
      </c>
      <c r="B6" s="67" t="str">
        <f>B7</f>
        <v>2018</v>
      </c>
      <c r="C6" s="67" t="str">
        <f t="shared" ref="C6:AX6" si="6">C7</f>
        <v>432121</v>
      </c>
      <c r="D6" s="67" t="str">
        <f t="shared" si="6"/>
        <v>47</v>
      </c>
      <c r="E6" s="67" t="str">
        <f t="shared" si="6"/>
        <v>04</v>
      </c>
      <c r="F6" s="67" t="str">
        <f t="shared" si="6"/>
        <v>0</v>
      </c>
      <c r="G6" s="67" t="str">
        <f t="shared" si="6"/>
        <v>000</v>
      </c>
      <c r="H6" s="67" t="str">
        <f t="shared" si="6"/>
        <v>熊本県　上天草市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3</v>
      </c>
      <c r="Q6" s="69" t="str">
        <f t="shared" si="6"/>
        <v>-</v>
      </c>
      <c r="R6" s="70" t="str">
        <f>R7</f>
        <v>令和11年9月30日　上天草市貝場太陽光発電所</v>
      </c>
      <c r="S6" s="71" t="str">
        <f t="shared" si="6"/>
        <v>令和17年1月31日　上天草市貝場太陽光発電所</v>
      </c>
      <c r="T6" s="67" t="str">
        <f t="shared" si="6"/>
        <v>無</v>
      </c>
      <c r="U6" s="71" t="str">
        <f t="shared" si="6"/>
        <v>九州電力株式会社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348</v>
      </c>
      <c r="AM6" s="69">
        <f t="shared" si="6"/>
        <v>1230</v>
      </c>
      <c r="AN6" s="69">
        <f t="shared" si="6"/>
        <v>1278</v>
      </c>
      <c r="AO6" s="69">
        <f t="shared" si="6"/>
        <v>1299</v>
      </c>
      <c r="AP6" s="69">
        <f t="shared" si="6"/>
        <v>1282</v>
      </c>
      <c r="AQ6" s="69">
        <f t="shared" si="6"/>
        <v>348</v>
      </c>
      <c r="AR6" s="69">
        <f t="shared" si="6"/>
        <v>1230</v>
      </c>
      <c r="AS6" s="69">
        <f t="shared" si="6"/>
        <v>1278</v>
      </c>
      <c r="AT6" s="69">
        <f t="shared" si="6"/>
        <v>1299</v>
      </c>
      <c r="AU6" s="69">
        <f t="shared" si="6"/>
        <v>1282</v>
      </c>
      <c r="AV6" s="69" t="str">
        <f t="shared" si="6"/>
        <v>-</v>
      </c>
      <c r="AW6" s="69">
        <f t="shared" si="6"/>
        <v>46160</v>
      </c>
      <c r="AX6" s="69">
        <f t="shared" si="6"/>
        <v>46160</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3</v>
      </c>
      <c r="Q7" s="80" t="s">
        <v>126</v>
      </c>
      <c r="R7" s="81" t="s">
        <v>127</v>
      </c>
      <c r="S7" s="81" t="s">
        <v>128</v>
      </c>
      <c r="T7" s="82" t="s">
        <v>129</v>
      </c>
      <c r="U7" s="81" t="s">
        <v>130</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v>348</v>
      </c>
      <c r="AM7" s="80">
        <v>1230</v>
      </c>
      <c r="AN7" s="80">
        <v>1278</v>
      </c>
      <c r="AO7" s="80">
        <v>1299</v>
      </c>
      <c r="AP7" s="80">
        <v>1282</v>
      </c>
      <c r="AQ7" s="80">
        <v>348</v>
      </c>
      <c r="AR7" s="80">
        <v>1230</v>
      </c>
      <c r="AS7" s="80">
        <v>1278</v>
      </c>
      <c r="AT7" s="80">
        <v>1299</v>
      </c>
      <c r="AU7" s="80">
        <v>1282</v>
      </c>
      <c r="AV7" s="80" t="s">
        <v>126</v>
      </c>
      <c r="AW7" s="80">
        <v>46160</v>
      </c>
      <c r="AX7" s="80">
        <v>46160</v>
      </c>
      <c r="AY7" s="83">
        <v>122.8</v>
      </c>
      <c r="AZ7" s="83">
        <v>112.3</v>
      </c>
      <c r="BA7" s="83">
        <v>130</v>
      </c>
      <c r="BB7" s="83">
        <v>132.1</v>
      </c>
      <c r="BC7" s="83">
        <v>130.4</v>
      </c>
      <c r="BD7" s="83">
        <v>124.4</v>
      </c>
      <c r="BE7" s="83">
        <v>118.8</v>
      </c>
      <c r="BF7" s="83">
        <v>88.8</v>
      </c>
      <c r="BG7" s="83">
        <v>121.3</v>
      </c>
      <c r="BH7" s="83">
        <v>123.2</v>
      </c>
      <c r="BI7" s="83">
        <v>100</v>
      </c>
      <c r="BJ7" s="83">
        <v>93</v>
      </c>
      <c r="BK7" s="83">
        <v>125.1</v>
      </c>
      <c r="BL7" s="83">
        <v>130</v>
      </c>
      <c r="BM7" s="83">
        <v>132.1</v>
      </c>
      <c r="BN7" s="83">
        <v>130.4</v>
      </c>
      <c r="BO7" s="83">
        <v>324.60000000000002</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v>41764.400000000001</v>
      </c>
      <c r="CG7" s="83">
        <v>34596.699999999997</v>
      </c>
      <c r="CH7" s="83">
        <v>29903.8</v>
      </c>
      <c r="CI7" s="83">
        <v>29421.9</v>
      </c>
      <c r="CJ7" s="83">
        <v>29815.1</v>
      </c>
      <c r="CK7" s="83">
        <v>17642.5</v>
      </c>
      <c r="CL7" s="83">
        <v>18815.8</v>
      </c>
      <c r="CM7" s="83">
        <v>22847.9</v>
      </c>
      <c r="CN7" s="83">
        <v>19199</v>
      </c>
      <c r="CO7" s="83">
        <v>19830.400000000001</v>
      </c>
      <c r="CP7" s="80">
        <v>-1016</v>
      </c>
      <c r="CQ7" s="80">
        <v>5252</v>
      </c>
      <c r="CR7" s="80">
        <v>11479</v>
      </c>
      <c r="CS7" s="80">
        <v>12274</v>
      </c>
      <c r="CT7" s="80">
        <v>11629</v>
      </c>
      <c r="CU7" s="80">
        <v>58539</v>
      </c>
      <c r="CV7" s="80">
        <v>37685</v>
      </c>
      <c r="CW7" s="80">
        <v>2390</v>
      </c>
      <c r="CX7" s="80">
        <v>32739</v>
      </c>
      <c r="CY7" s="80">
        <v>34140</v>
      </c>
      <c r="CZ7" s="80">
        <v>994</v>
      </c>
      <c r="DA7" s="83">
        <v>4</v>
      </c>
      <c r="DB7" s="83">
        <v>14.1</v>
      </c>
      <c r="DC7" s="83">
        <v>14.7</v>
      </c>
      <c r="DD7" s="83">
        <v>14.9</v>
      </c>
      <c r="DE7" s="83">
        <v>14.7</v>
      </c>
      <c r="DF7" s="83">
        <v>33.9</v>
      </c>
      <c r="DG7" s="83">
        <v>31</v>
      </c>
      <c r="DH7" s="83">
        <v>34.700000000000003</v>
      </c>
      <c r="DI7" s="83">
        <v>30</v>
      </c>
      <c r="DJ7" s="83">
        <v>30.2</v>
      </c>
      <c r="DK7" s="83">
        <v>0</v>
      </c>
      <c r="DL7" s="83">
        <v>0</v>
      </c>
      <c r="DM7" s="83">
        <v>0</v>
      </c>
      <c r="DN7" s="83">
        <v>0</v>
      </c>
      <c r="DO7" s="83">
        <v>0</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v>100</v>
      </c>
      <c r="EP7" s="83">
        <v>100</v>
      </c>
      <c r="EQ7" s="83">
        <v>100</v>
      </c>
      <c r="ER7" s="83">
        <v>100</v>
      </c>
      <c r="ES7" s="83">
        <v>100</v>
      </c>
      <c r="ET7" s="83">
        <v>72.5</v>
      </c>
      <c r="EU7" s="83">
        <v>75.599999999999994</v>
      </c>
      <c r="EV7" s="83">
        <v>78.8</v>
      </c>
      <c r="EW7" s="83">
        <v>87.3</v>
      </c>
      <c r="EX7" s="83">
        <v>82.1</v>
      </c>
      <c r="EY7" s="80" t="s">
        <v>126</v>
      </c>
      <c r="EZ7" s="83" t="s">
        <v>126</v>
      </c>
      <c r="FA7" s="83" t="s">
        <v>126</v>
      </c>
      <c r="FB7" s="83" t="s">
        <v>126</v>
      </c>
      <c r="FC7" s="83" t="s">
        <v>126</v>
      </c>
      <c r="FD7" s="83" t="s">
        <v>126</v>
      </c>
      <c r="FE7" s="83">
        <v>56.1</v>
      </c>
      <c r="FF7" s="83">
        <v>61.8</v>
      </c>
      <c r="FG7" s="83">
        <v>61.6</v>
      </c>
      <c r="FH7" s="83">
        <v>57.7</v>
      </c>
      <c r="FI7" s="83">
        <v>57.6</v>
      </c>
      <c r="FJ7" s="83" t="s">
        <v>126</v>
      </c>
      <c r="FK7" s="83" t="s">
        <v>126</v>
      </c>
      <c r="FL7" s="83" t="s">
        <v>126</v>
      </c>
      <c r="FM7" s="83" t="s">
        <v>126</v>
      </c>
      <c r="FN7" s="83" t="s">
        <v>126</v>
      </c>
      <c r="FO7" s="83">
        <v>16.7</v>
      </c>
      <c r="FP7" s="83">
        <v>8.6999999999999993</v>
      </c>
      <c r="FQ7" s="83">
        <v>6.4</v>
      </c>
      <c r="FR7" s="83">
        <v>5.4</v>
      </c>
      <c r="FS7" s="83">
        <v>8.6999999999999993</v>
      </c>
      <c r="FT7" s="83" t="s">
        <v>126</v>
      </c>
      <c r="FU7" s="83" t="s">
        <v>126</v>
      </c>
      <c r="FV7" s="83" t="s">
        <v>126</v>
      </c>
      <c r="FW7" s="83" t="s">
        <v>126</v>
      </c>
      <c r="FX7" s="83" t="s">
        <v>126</v>
      </c>
      <c r="FY7" s="83">
        <v>333.7</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v>58.4</v>
      </c>
      <c r="GT7" s="83">
        <v>80.599999999999994</v>
      </c>
      <c r="GU7" s="83">
        <v>85.6</v>
      </c>
      <c r="GV7" s="83">
        <v>92</v>
      </c>
      <c r="GW7" s="83">
        <v>94.7</v>
      </c>
      <c r="GX7" s="80" t="s">
        <v>126</v>
      </c>
      <c r="GY7" s="83" t="s">
        <v>126</v>
      </c>
      <c r="GZ7" s="83" t="s">
        <v>126</v>
      </c>
      <c r="HA7" s="83" t="s">
        <v>126</v>
      </c>
      <c r="HB7" s="83" t="s">
        <v>126</v>
      </c>
      <c r="HC7" s="83" t="s">
        <v>126</v>
      </c>
      <c r="HD7" s="83">
        <v>47.4</v>
      </c>
      <c r="HE7" s="83">
        <v>46.6</v>
      </c>
      <c r="HF7" s="83">
        <v>53.1</v>
      </c>
      <c r="HG7" s="83">
        <v>63.3</v>
      </c>
      <c r="HH7" s="83">
        <v>65.099999999999994</v>
      </c>
      <c r="HI7" s="83" t="s">
        <v>126</v>
      </c>
      <c r="HJ7" s="83" t="s">
        <v>126</v>
      </c>
      <c r="HK7" s="83" t="s">
        <v>126</v>
      </c>
      <c r="HL7" s="83" t="s">
        <v>126</v>
      </c>
      <c r="HM7" s="83" t="s">
        <v>126</v>
      </c>
      <c r="HN7" s="83">
        <v>5.0999999999999996</v>
      </c>
      <c r="HO7" s="83">
        <v>14</v>
      </c>
      <c r="HP7" s="83">
        <v>8.9</v>
      </c>
      <c r="HQ7" s="83">
        <v>7.4</v>
      </c>
      <c r="HR7" s="83">
        <v>6.8</v>
      </c>
      <c r="HS7" s="83" t="s">
        <v>126</v>
      </c>
      <c r="HT7" s="83" t="s">
        <v>126</v>
      </c>
      <c r="HU7" s="83" t="s">
        <v>126</v>
      </c>
      <c r="HV7" s="83" t="s">
        <v>126</v>
      </c>
      <c r="HW7" s="83" t="s">
        <v>126</v>
      </c>
      <c r="HX7" s="83">
        <v>15.5</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48.2</v>
      </c>
      <c r="IS7" s="83">
        <v>50.8</v>
      </c>
      <c r="IT7" s="83">
        <v>47.7</v>
      </c>
      <c r="IU7" s="83">
        <v>46.5</v>
      </c>
      <c r="IV7" s="83">
        <v>27.1</v>
      </c>
      <c r="IW7" s="80" t="s">
        <v>126</v>
      </c>
      <c r="IX7" s="83" t="s">
        <v>126</v>
      </c>
      <c r="IY7" s="83" t="s">
        <v>126</v>
      </c>
      <c r="IZ7" s="83" t="s">
        <v>126</v>
      </c>
      <c r="JA7" s="83" t="s">
        <v>126</v>
      </c>
      <c r="JB7" s="83" t="s">
        <v>126</v>
      </c>
      <c r="JC7" s="83">
        <v>18.5</v>
      </c>
      <c r="JD7" s="83">
        <v>16.100000000000001</v>
      </c>
      <c r="JE7" s="83">
        <v>19.600000000000001</v>
      </c>
      <c r="JF7" s="83">
        <v>17.899999999999999</v>
      </c>
      <c r="JG7" s="83">
        <v>16.399999999999999</v>
      </c>
      <c r="JH7" s="83" t="s">
        <v>126</v>
      </c>
      <c r="JI7" s="83" t="s">
        <v>126</v>
      </c>
      <c r="JJ7" s="83" t="s">
        <v>126</v>
      </c>
      <c r="JK7" s="83" t="s">
        <v>126</v>
      </c>
      <c r="JL7" s="83" t="s">
        <v>126</v>
      </c>
      <c r="JM7" s="83">
        <v>46.6</v>
      </c>
      <c r="JN7" s="83">
        <v>48.3</v>
      </c>
      <c r="JO7" s="83">
        <v>48.2</v>
      </c>
      <c r="JP7" s="83">
        <v>34.5</v>
      </c>
      <c r="JQ7" s="83">
        <v>45.8</v>
      </c>
      <c r="JR7" s="83" t="s">
        <v>126</v>
      </c>
      <c r="JS7" s="83" t="s">
        <v>126</v>
      </c>
      <c r="JT7" s="83" t="s">
        <v>126</v>
      </c>
      <c r="JU7" s="83" t="s">
        <v>126</v>
      </c>
      <c r="JV7" s="83" t="s">
        <v>126</v>
      </c>
      <c r="JW7" s="83">
        <v>146.19999999999999</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98.4</v>
      </c>
      <c r="KR7" s="83">
        <v>98.4</v>
      </c>
      <c r="KS7" s="83">
        <v>99.1</v>
      </c>
      <c r="KT7" s="83">
        <v>98.8</v>
      </c>
      <c r="KU7" s="83">
        <v>94.9</v>
      </c>
      <c r="KV7" s="80">
        <v>994</v>
      </c>
      <c r="KW7" s="83">
        <v>4</v>
      </c>
      <c r="KX7" s="83">
        <v>14.1</v>
      </c>
      <c r="KY7" s="83">
        <v>14.7</v>
      </c>
      <c r="KZ7" s="83">
        <v>14.9</v>
      </c>
      <c r="LA7" s="83">
        <v>14.7</v>
      </c>
      <c r="LB7" s="83">
        <v>13.7</v>
      </c>
      <c r="LC7" s="83">
        <v>12</v>
      </c>
      <c r="LD7" s="83">
        <v>14.5</v>
      </c>
      <c r="LE7" s="83">
        <v>14.9</v>
      </c>
      <c r="LF7" s="83">
        <v>15.2</v>
      </c>
      <c r="LG7" s="83">
        <v>0</v>
      </c>
      <c r="LH7" s="83">
        <v>0</v>
      </c>
      <c r="LI7" s="83">
        <v>0</v>
      </c>
      <c r="LJ7" s="83">
        <v>0</v>
      </c>
      <c r="LK7" s="83">
        <v>0</v>
      </c>
      <c r="LL7" s="83">
        <v>2.5</v>
      </c>
      <c r="LM7" s="83">
        <v>0.3</v>
      </c>
      <c r="LN7" s="83">
        <v>0.3</v>
      </c>
      <c r="LO7" s="83">
        <v>0.3</v>
      </c>
      <c r="LP7" s="83">
        <v>0.7</v>
      </c>
      <c r="LQ7" s="83">
        <v>0</v>
      </c>
      <c r="LR7" s="83">
        <v>0</v>
      </c>
      <c r="LS7" s="83">
        <v>0</v>
      </c>
      <c r="LT7" s="83">
        <v>0</v>
      </c>
      <c r="LU7" s="83">
        <v>0</v>
      </c>
      <c r="LV7" s="83">
        <v>259</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v>100</v>
      </c>
      <c r="ML7" s="83">
        <v>100</v>
      </c>
      <c r="MM7" s="83">
        <v>100</v>
      </c>
      <c r="MN7" s="83">
        <v>100</v>
      </c>
      <c r="MO7" s="83">
        <v>100</v>
      </c>
      <c r="MP7" s="83">
        <v>100</v>
      </c>
      <c r="MQ7" s="83">
        <v>98.2</v>
      </c>
      <c r="MR7" s="83">
        <v>98.8</v>
      </c>
      <c r="MS7" s="83">
        <v>98.3</v>
      </c>
      <c r="MT7" s="83">
        <v>98.7</v>
      </c>
      <c r="MU7" s="83" t="s">
        <v>126</v>
      </c>
      <c r="MV7" s="83" t="s">
        <v>126</v>
      </c>
      <c r="MW7" s="83" t="s">
        <v>126</v>
      </c>
      <c r="MX7" s="83" t="s">
        <v>126</v>
      </c>
      <c r="MY7" s="83" t="s">
        <v>126</v>
      </c>
      <c r="MZ7" s="83" t="s">
        <v>126</v>
      </c>
      <c r="NA7" s="83" t="s">
        <v>126</v>
      </c>
      <c r="NB7" s="83" t="s">
        <v>126</v>
      </c>
      <c r="NC7" s="83" t="s">
        <v>126</v>
      </c>
      <c r="ND7" s="83" t="s">
        <v>126</v>
      </c>
      <c r="NE7" s="83" t="s">
        <v>126</v>
      </c>
      <c r="NF7" s="83" t="s">
        <v>126</v>
      </c>
      <c r="NG7" s="83">
        <v>3</v>
      </c>
      <c r="NH7" s="83">
        <v>3</v>
      </c>
      <c r="NI7" s="83">
        <v>3</v>
      </c>
      <c r="NJ7" s="83">
        <v>3</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（最大出力合計994kW）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（最大出力合計994kW）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122.8</v>
      </c>
      <c r="AZ11" s="95">
        <f>AZ7</f>
        <v>112.3</v>
      </c>
      <c r="BA11" s="95">
        <f>BA7</f>
        <v>130</v>
      </c>
      <c r="BB11" s="95">
        <f>BB7</f>
        <v>132.1</v>
      </c>
      <c r="BC11" s="95">
        <f>BC7</f>
        <v>130.4</v>
      </c>
      <c r="BD11" s="84"/>
      <c r="BE11" s="84"/>
      <c r="BF11" s="84"/>
      <c r="BG11" s="84"/>
      <c r="BH11" s="84"/>
      <c r="BI11" s="94" t="s">
        <v>141</v>
      </c>
      <c r="BJ11" s="95">
        <f>BJ7</f>
        <v>93</v>
      </c>
      <c r="BK11" s="95">
        <f>BK7</f>
        <v>125.1</v>
      </c>
      <c r="BL11" s="95">
        <f>BL7</f>
        <v>130</v>
      </c>
      <c r="BM11" s="95">
        <f>BM7</f>
        <v>132.1</v>
      </c>
      <c r="BN11" s="95">
        <f>BN7</f>
        <v>130.4</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141</v>
      </c>
      <c r="CF11" s="95">
        <f>CF7</f>
        <v>41764.400000000001</v>
      </c>
      <c r="CG11" s="95">
        <f>CG7</f>
        <v>34596.699999999997</v>
      </c>
      <c r="CH11" s="95">
        <f>CH7</f>
        <v>29903.8</v>
      </c>
      <c r="CI11" s="95">
        <f>CI7</f>
        <v>29421.9</v>
      </c>
      <c r="CJ11" s="95">
        <f>CJ7</f>
        <v>29815.1</v>
      </c>
      <c r="CK11" s="84"/>
      <c r="CL11" s="84"/>
      <c r="CM11" s="84"/>
      <c r="CN11" s="84"/>
      <c r="CO11" s="94" t="s">
        <v>141</v>
      </c>
      <c r="CP11" s="96">
        <f>CP7</f>
        <v>-1016</v>
      </c>
      <c r="CQ11" s="96">
        <f>CQ7</f>
        <v>5252</v>
      </c>
      <c r="CR11" s="96">
        <f>CR7</f>
        <v>11479</v>
      </c>
      <c r="CS11" s="96">
        <f>CS7</f>
        <v>12274</v>
      </c>
      <c r="CT11" s="96">
        <f>CT7</f>
        <v>11629</v>
      </c>
      <c r="CU11" s="84"/>
      <c r="CV11" s="84"/>
      <c r="CW11" s="84"/>
      <c r="CX11" s="84"/>
      <c r="CY11" s="84"/>
      <c r="CZ11" s="94" t="s">
        <v>141</v>
      </c>
      <c r="DA11" s="95">
        <f>DA7</f>
        <v>4</v>
      </c>
      <c r="DB11" s="95">
        <f>DB7</f>
        <v>14.1</v>
      </c>
      <c r="DC11" s="95">
        <f>DC7</f>
        <v>14.7</v>
      </c>
      <c r="DD11" s="95">
        <f>DD7</f>
        <v>14.9</v>
      </c>
      <c r="DE11" s="95">
        <f>DE7</f>
        <v>14.7</v>
      </c>
      <c r="DF11" s="84"/>
      <c r="DG11" s="84"/>
      <c r="DH11" s="84"/>
      <c r="DI11" s="84"/>
      <c r="DJ11" s="94" t="s">
        <v>141</v>
      </c>
      <c r="DK11" s="95">
        <f>DK7</f>
        <v>0</v>
      </c>
      <c r="DL11" s="95">
        <f>DL7</f>
        <v>0</v>
      </c>
      <c r="DM11" s="95">
        <f>DM7</f>
        <v>0</v>
      </c>
      <c r="DN11" s="95">
        <f>DN7</f>
        <v>0</v>
      </c>
      <c r="DO11" s="95">
        <f>DO7</f>
        <v>0</v>
      </c>
      <c r="DP11" s="84"/>
      <c r="DQ11" s="84"/>
      <c r="DR11" s="84"/>
      <c r="DS11" s="84"/>
      <c r="DT11" s="94" t="s">
        <v>141</v>
      </c>
      <c r="DU11" s="95">
        <f>DU7</f>
        <v>0</v>
      </c>
      <c r="DV11" s="95">
        <f>DV7</f>
        <v>0</v>
      </c>
      <c r="DW11" s="95">
        <f>DW7</f>
        <v>0</v>
      </c>
      <c r="DX11" s="95">
        <f>DX7</f>
        <v>0</v>
      </c>
      <c r="DY11" s="95">
        <f>DY7</f>
        <v>0</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f>EO7</f>
        <v>100</v>
      </c>
      <c r="EP11" s="95">
        <f>EP7</f>
        <v>100</v>
      </c>
      <c r="EQ11" s="95">
        <f>EQ7</f>
        <v>100</v>
      </c>
      <c r="ER11" s="95">
        <f>ER7</f>
        <v>100</v>
      </c>
      <c r="ES11" s="95">
        <f>ES7</f>
        <v>100</v>
      </c>
      <c r="ET11" s="84"/>
      <c r="EU11" s="84"/>
      <c r="EV11" s="84"/>
      <c r="EW11" s="84"/>
      <c r="EX11" s="84"/>
      <c r="EY11" s="94" t="s">
        <v>141</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141</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t="str">
        <f>GN7</f>
        <v>-</v>
      </c>
      <c r="GO11" s="95" t="str">
        <f>GO7</f>
        <v>-</v>
      </c>
      <c r="GP11" s="95" t="str">
        <f>GP7</f>
        <v>-</v>
      </c>
      <c r="GQ11" s="95" t="str">
        <f>GQ7</f>
        <v>-</v>
      </c>
      <c r="GR11" s="95" t="str">
        <f>GR7</f>
        <v>-</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142</v>
      </c>
      <c r="KW11" s="95">
        <f>KW7</f>
        <v>4</v>
      </c>
      <c r="KX11" s="95">
        <f>KX7</f>
        <v>14.1</v>
      </c>
      <c r="KY11" s="95">
        <f>KY7</f>
        <v>14.7</v>
      </c>
      <c r="KZ11" s="95">
        <f>KZ7</f>
        <v>14.9</v>
      </c>
      <c r="LA11" s="95">
        <f>LA7</f>
        <v>14.7</v>
      </c>
      <c r="LB11" s="84"/>
      <c r="LC11" s="84"/>
      <c r="LD11" s="84"/>
      <c r="LE11" s="84"/>
      <c r="LF11" s="94" t="s">
        <v>141</v>
      </c>
      <c r="LG11" s="95">
        <f>LG7</f>
        <v>0</v>
      </c>
      <c r="LH11" s="95">
        <f>LH7</f>
        <v>0</v>
      </c>
      <c r="LI11" s="95">
        <f>LI7</f>
        <v>0</v>
      </c>
      <c r="LJ11" s="95">
        <f>LJ7</f>
        <v>0</v>
      </c>
      <c r="LK11" s="95">
        <f>LK7</f>
        <v>0</v>
      </c>
      <c r="LL11" s="84"/>
      <c r="LM11" s="84"/>
      <c r="LN11" s="84"/>
      <c r="LO11" s="84"/>
      <c r="LP11" s="94" t="s">
        <v>141</v>
      </c>
      <c r="LQ11" s="95">
        <f>LQ7</f>
        <v>0</v>
      </c>
      <c r="LR11" s="95">
        <f>LR7</f>
        <v>0</v>
      </c>
      <c r="LS11" s="95">
        <f>LS7</f>
        <v>0</v>
      </c>
      <c r="LT11" s="95">
        <f>LT7</f>
        <v>0</v>
      </c>
      <c r="LU11" s="95">
        <f>LU7</f>
        <v>0</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124.4</v>
      </c>
      <c r="AZ12" s="95">
        <f>BE7</f>
        <v>118.8</v>
      </c>
      <c r="BA12" s="95">
        <f>BF7</f>
        <v>88.8</v>
      </c>
      <c r="BB12" s="95">
        <f>BG7</f>
        <v>121.3</v>
      </c>
      <c r="BC12" s="95">
        <f>BH7</f>
        <v>123.2</v>
      </c>
      <c r="BD12" s="84"/>
      <c r="BE12" s="84"/>
      <c r="BF12" s="84"/>
      <c r="BG12" s="84"/>
      <c r="BH12" s="84"/>
      <c r="BI12" s="94" t="s">
        <v>144</v>
      </c>
      <c r="BJ12" s="95">
        <f>BO7</f>
        <v>324.60000000000002</v>
      </c>
      <c r="BK12" s="95">
        <f>BP7</f>
        <v>255.4</v>
      </c>
      <c r="BL12" s="95">
        <f>BQ7</f>
        <v>269.8</v>
      </c>
      <c r="BM12" s="95">
        <f>BR7</f>
        <v>247.9</v>
      </c>
      <c r="BN12" s="95">
        <f>BS7</f>
        <v>240.1</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144</v>
      </c>
      <c r="CF12" s="95">
        <f>CK7</f>
        <v>17642.5</v>
      </c>
      <c r="CG12" s="95">
        <f>CL7</f>
        <v>18815.8</v>
      </c>
      <c r="CH12" s="95">
        <f>CM7</f>
        <v>22847.9</v>
      </c>
      <c r="CI12" s="95">
        <f>CN7</f>
        <v>19199</v>
      </c>
      <c r="CJ12" s="95">
        <f>CO7</f>
        <v>19830.400000000001</v>
      </c>
      <c r="CK12" s="84"/>
      <c r="CL12" s="84"/>
      <c r="CM12" s="84"/>
      <c r="CN12" s="84"/>
      <c r="CO12" s="94" t="s">
        <v>144</v>
      </c>
      <c r="CP12" s="96">
        <f>CU7</f>
        <v>58539</v>
      </c>
      <c r="CQ12" s="96">
        <f>CV7</f>
        <v>37685</v>
      </c>
      <c r="CR12" s="96">
        <f>CW7</f>
        <v>2390</v>
      </c>
      <c r="CS12" s="96">
        <f>CX7</f>
        <v>32739</v>
      </c>
      <c r="CT12" s="96">
        <f>CY7</f>
        <v>34140</v>
      </c>
      <c r="CU12" s="84"/>
      <c r="CV12" s="84"/>
      <c r="CW12" s="84"/>
      <c r="CX12" s="84"/>
      <c r="CY12" s="84"/>
      <c r="CZ12" s="94" t="s">
        <v>145</v>
      </c>
      <c r="DA12" s="95">
        <f>DF7</f>
        <v>33.9</v>
      </c>
      <c r="DB12" s="95">
        <f>DG7</f>
        <v>31</v>
      </c>
      <c r="DC12" s="95">
        <f>DH7</f>
        <v>34.700000000000003</v>
      </c>
      <c r="DD12" s="95">
        <f>DI7</f>
        <v>30</v>
      </c>
      <c r="DE12" s="95">
        <f>DJ7</f>
        <v>30.2</v>
      </c>
      <c r="DF12" s="84"/>
      <c r="DG12" s="84"/>
      <c r="DH12" s="84"/>
      <c r="DI12" s="84"/>
      <c r="DJ12" s="94" t="s">
        <v>144</v>
      </c>
      <c r="DK12" s="95">
        <f>DP7</f>
        <v>14.6</v>
      </c>
      <c r="DL12" s="95">
        <f>DQ7</f>
        <v>17.5</v>
      </c>
      <c r="DM12" s="95">
        <f>DR7</f>
        <v>14.4</v>
      </c>
      <c r="DN12" s="95">
        <f>DS7</f>
        <v>11.8</v>
      </c>
      <c r="DO12" s="95">
        <f>DT7</f>
        <v>14.2</v>
      </c>
      <c r="DP12" s="84"/>
      <c r="DQ12" s="84"/>
      <c r="DR12" s="84"/>
      <c r="DS12" s="84"/>
      <c r="DT12" s="94" t="s">
        <v>144</v>
      </c>
      <c r="DU12" s="95">
        <f>DZ7</f>
        <v>109.9</v>
      </c>
      <c r="DV12" s="95">
        <f>EA7</f>
        <v>107.3</v>
      </c>
      <c r="DW12" s="95">
        <f>EB7</f>
        <v>104.1</v>
      </c>
      <c r="DX12" s="95">
        <f>EC7</f>
        <v>136</v>
      </c>
      <c r="DY12" s="95">
        <f>ED7</f>
        <v>133.5</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144</v>
      </c>
      <c r="EO12" s="95">
        <f>ET7</f>
        <v>72.5</v>
      </c>
      <c r="EP12" s="95">
        <f>EU7</f>
        <v>75.599999999999994</v>
      </c>
      <c r="EQ12" s="95">
        <f>EV7</f>
        <v>78.8</v>
      </c>
      <c r="ER12" s="95">
        <f>EW7</f>
        <v>87.3</v>
      </c>
      <c r="ES12" s="95">
        <f>EX7</f>
        <v>82.1</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144</v>
      </c>
      <c r="FJ12" s="95" t="str">
        <f>IF($FJ$8,FO7,"-")</f>
        <v>-</v>
      </c>
      <c r="FK12" s="95" t="str">
        <f>IF($FJ$8,FP7,"-")</f>
        <v>-</v>
      </c>
      <c r="FL12" s="95" t="str">
        <f>IF($FJ$8,FQ7,"-")</f>
        <v>-</v>
      </c>
      <c r="FM12" s="95" t="str">
        <f>IF($FJ$8,FR7,"-")</f>
        <v>-</v>
      </c>
      <c r="FN12" s="95" t="str">
        <f>IF($FJ$8,FS7,"-")</f>
        <v>-</v>
      </c>
      <c r="FO12" s="84"/>
      <c r="FP12" s="84"/>
      <c r="FQ12" s="84"/>
      <c r="FR12" s="84"/>
      <c r="FS12" s="94" t="s">
        <v>146</v>
      </c>
      <c r="FT12" s="95" t="str">
        <f>IF($FT$8,FY7,"-")</f>
        <v>-</v>
      </c>
      <c r="FU12" s="95" t="str">
        <f>IF($FT$8,FZ7,"-")</f>
        <v>-</v>
      </c>
      <c r="FV12" s="95" t="str">
        <f>IF($FT$8,GA7,"-")</f>
        <v>-</v>
      </c>
      <c r="FW12" s="95" t="str">
        <f>IF($FT$8,GB7,"-")</f>
        <v>-</v>
      </c>
      <c r="FX12" s="95" t="str">
        <f>IF($FT$8,GC7,"-")</f>
        <v>-</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t="str">
        <f>IF($GN$8,GS7,"-")</f>
        <v>-</v>
      </c>
      <c r="GO12" s="95" t="str">
        <f>IF($GN$8,GT7,"-")</f>
        <v>-</v>
      </c>
      <c r="GP12" s="95" t="str">
        <f>IF($GN$8,GU7,"-")</f>
        <v>-</v>
      </c>
      <c r="GQ12" s="95" t="str">
        <f>IF($GN$8,GV7,"-")</f>
        <v>-</v>
      </c>
      <c r="GR12" s="95" t="str">
        <f>IF($GN$8,GW7,"-")</f>
        <v>-</v>
      </c>
      <c r="GS12" s="84"/>
      <c r="GT12" s="84"/>
      <c r="GU12" s="84"/>
      <c r="GV12" s="84"/>
      <c r="GW12" s="84"/>
      <c r="GX12" s="94" t="s">
        <v>146</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144</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146</v>
      </c>
      <c r="KL12" s="95" t="str">
        <f>IF($KL$8,KQ7,"-")</f>
        <v>-</v>
      </c>
      <c r="KM12" s="95" t="str">
        <f>IF($KL$8,KR7,"-")</f>
        <v>-</v>
      </c>
      <c r="KN12" s="95" t="str">
        <f>IF($KL$8,KS7,"-")</f>
        <v>-</v>
      </c>
      <c r="KO12" s="95" t="str">
        <f>IF($KL$8,KT7,"-")</f>
        <v>-</v>
      </c>
      <c r="KP12" s="95" t="str">
        <f>IF($KL$8,KU7,"-")</f>
        <v>-</v>
      </c>
      <c r="KQ12" s="84"/>
      <c r="KR12" s="84"/>
      <c r="KS12" s="84"/>
      <c r="KT12" s="84"/>
      <c r="KU12" s="84"/>
      <c r="KV12" s="94" t="s">
        <v>144</v>
      </c>
      <c r="KW12" s="95">
        <f>IF($KW$8,LB7,"-")</f>
        <v>13.7</v>
      </c>
      <c r="KX12" s="95">
        <f>IF($KW$8,LC7,"-")</f>
        <v>12</v>
      </c>
      <c r="KY12" s="95">
        <f>IF($KW$8,LD7,"-")</f>
        <v>14.5</v>
      </c>
      <c r="KZ12" s="95">
        <f>IF($KW$8,LE7,"-")</f>
        <v>14.9</v>
      </c>
      <c r="LA12" s="95">
        <f>IF($KW$8,LF7,"-")</f>
        <v>15.2</v>
      </c>
      <c r="LB12" s="84"/>
      <c r="LC12" s="84"/>
      <c r="LD12" s="84"/>
      <c r="LE12" s="84"/>
      <c r="LF12" s="94" t="s">
        <v>146</v>
      </c>
      <c r="LG12" s="95">
        <f>IF($LG$8,LL7,"-")</f>
        <v>2.5</v>
      </c>
      <c r="LH12" s="95">
        <f>IF($LG$8,LM7,"-")</f>
        <v>0.3</v>
      </c>
      <c r="LI12" s="95">
        <f>IF($LG$8,LN7,"-")</f>
        <v>0.3</v>
      </c>
      <c r="LJ12" s="95">
        <f>IF($LG$8,LO7,"-")</f>
        <v>0.3</v>
      </c>
      <c r="LK12" s="95">
        <f>IF($LG$8,LP7,"-")</f>
        <v>0.7</v>
      </c>
      <c r="LL12" s="84"/>
      <c r="LM12" s="84"/>
      <c r="LN12" s="84"/>
      <c r="LO12" s="84"/>
      <c r="LP12" s="94" t="s">
        <v>144</v>
      </c>
      <c r="LQ12" s="95">
        <f>IF($LQ$8,LV7,"-")</f>
        <v>259</v>
      </c>
      <c r="LR12" s="95">
        <f>IF($LQ$8,LW7,"-")</f>
        <v>197.2</v>
      </c>
      <c r="LS12" s="95">
        <f>IF($LQ$8,LX7,"-")</f>
        <v>181.3</v>
      </c>
      <c r="LT12" s="95">
        <f>IF($LQ$8,LY7,"-")</f>
        <v>164.9</v>
      </c>
      <c r="LU12" s="95">
        <f>IF($LQ$8,LZ7,"-")</f>
        <v>146.19999999999999</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144</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147</v>
      </c>
      <c r="AY13" s="95">
        <f>$BI$7</f>
        <v>100</v>
      </c>
      <c r="AZ13" s="95">
        <f>$BI$7</f>
        <v>100</v>
      </c>
      <c r="BA13" s="95">
        <f>$BI$7</f>
        <v>100</v>
      </c>
      <c r="BB13" s="95">
        <f>$BI$7</f>
        <v>100</v>
      </c>
      <c r="BC13" s="95">
        <f>$BI$7</f>
        <v>100</v>
      </c>
      <c r="BD13" s="84"/>
      <c r="BE13" s="84"/>
      <c r="BF13" s="84"/>
      <c r="BG13" s="84"/>
      <c r="BH13" s="84"/>
      <c r="BI13" s="94" t="s">
        <v>147</v>
      </c>
      <c r="BJ13" s="95">
        <f>$BT$7</f>
        <v>100</v>
      </c>
      <c r="BK13" s="95">
        <f>$BT$7</f>
        <v>100</v>
      </c>
      <c r="BL13" s="95">
        <f>$BT$7</f>
        <v>100</v>
      </c>
      <c r="BM13" s="95">
        <f>$BT$7</f>
        <v>100</v>
      </c>
      <c r="BN13" s="95">
        <f>$BT$7</f>
        <v>100</v>
      </c>
      <c r="BO13" s="84"/>
      <c r="BP13" s="84"/>
      <c r="BQ13" s="84"/>
      <c r="BR13" s="84"/>
      <c r="BS13" s="84"/>
      <c r="BT13" s="94" t="s">
        <v>147</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148</v>
      </c>
      <c r="C14" s="99"/>
      <c r="D14" s="100"/>
      <c r="E14" s="99"/>
      <c r="F14" s="197" t="s">
        <v>149</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150</v>
      </c>
      <c r="C15" s="196"/>
      <c r="D15" s="100"/>
      <c r="E15" s="97">
        <v>1</v>
      </c>
      <c r="F15" s="196" t="s">
        <v>151</v>
      </c>
      <c r="G15" s="196"/>
      <c r="H15" s="102" t="s">
        <v>152</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153</v>
      </c>
      <c r="AY15" s="103"/>
      <c r="AZ15" s="103"/>
      <c r="BA15" s="103"/>
      <c r="BB15" s="103"/>
      <c r="BC15" s="103"/>
      <c r="BD15" s="100"/>
      <c r="BE15" s="100"/>
      <c r="BF15" s="100"/>
      <c r="BG15" s="100"/>
      <c r="BH15" s="100"/>
      <c r="BI15" s="101" t="s">
        <v>153</v>
      </c>
      <c r="BJ15" s="103"/>
      <c r="BK15" s="103"/>
      <c r="BL15" s="103"/>
      <c r="BM15" s="103"/>
      <c r="BN15" s="103"/>
      <c r="BO15" s="100"/>
      <c r="BP15" s="100"/>
      <c r="BQ15" s="100"/>
      <c r="BR15" s="100"/>
      <c r="BS15" s="100"/>
      <c r="BT15" s="101" t="s">
        <v>153</v>
      </c>
      <c r="BU15" s="103"/>
      <c r="BV15" s="103"/>
      <c r="BW15" s="103"/>
      <c r="BX15" s="103"/>
      <c r="BY15" s="103"/>
      <c r="BZ15" s="100"/>
      <c r="CA15" s="100"/>
      <c r="CB15" s="100"/>
      <c r="CC15" s="100"/>
      <c r="CD15" s="100"/>
      <c r="CE15" s="101" t="s">
        <v>153</v>
      </c>
      <c r="CF15" s="103"/>
      <c r="CG15" s="103"/>
      <c r="CH15" s="103"/>
      <c r="CI15" s="103"/>
      <c r="CJ15" s="103"/>
      <c r="CK15" s="100"/>
      <c r="CL15" s="100"/>
      <c r="CM15" s="100"/>
      <c r="CN15" s="100"/>
      <c r="CO15" s="101" t="s">
        <v>153</v>
      </c>
      <c r="CP15" s="103"/>
      <c r="CQ15" s="103"/>
      <c r="CR15" s="103"/>
      <c r="CS15" s="103"/>
      <c r="CT15" s="103"/>
      <c r="CU15" s="100"/>
      <c r="CV15" s="100"/>
      <c r="CW15" s="100"/>
      <c r="CX15" s="100"/>
      <c r="CY15" s="100"/>
      <c r="CZ15" s="101" t="s">
        <v>153</v>
      </c>
      <c r="DA15" s="103"/>
      <c r="DB15" s="103"/>
      <c r="DC15" s="103"/>
      <c r="DD15" s="103"/>
      <c r="DE15" s="103"/>
      <c r="DF15" s="100"/>
      <c r="DG15" s="100"/>
      <c r="DH15" s="100"/>
      <c r="DI15" s="100"/>
      <c r="DJ15" s="101" t="s">
        <v>153</v>
      </c>
      <c r="DK15" s="103"/>
      <c r="DL15" s="103"/>
      <c r="DM15" s="103"/>
      <c r="DN15" s="103"/>
      <c r="DO15" s="103"/>
      <c r="DP15" s="100"/>
      <c r="DQ15" s="100"/>
      <c r="DR15" s="100"/>
      <c r="DS15" s="100"/>
      <c r="DT15" s="101" t="s">
        <v>153</v>
      </c>
      <c r="DU15" s="103"/>
      <c r="DV15" s="103"/>
      <c r="DW15" s="103"/>
      <c r="DX15" s="103"/>
      <c r="DY15" s="103"/>
      <c r="DZ15" s="100"/>
      <c r="EA15" s="100"/>
      <c r="EB15" s="100"/>
      <c r="EC15" s="100"/>
      <c r="ED15" s="101" t="s">
        <v>153</v>
      </c>
      <c r="EE15" s="103"/>
      <c r="EF15" s="103"/>
      <c r="EG15" s="103"/>
      <c r="EH15" s="103"/>
      <c r="EI15" s="103"/>
      <c r="EJ15" s="100"/>
      <c r="EK15" s="100"/>
      <c r="EL15" s="100"/>
      <c r="EM15" s="100"/>
      <c r="EN15" s="101" t="s">
        <v>153</v>
      </c>
      <c r="EO15" s="103"/>
      <c r="EP15" s="103"/>
      <c r="EQ15" s="103"/>
      <c r="ER15" s="103"/>
      <c r="ES15" s="103"/>
      <c r="ET15" s="100"/>
      <c r="EU15" s="100"/>
      <c r="EV15" s="100"/>
      <c r="EW15" s="100"/>
      <c r="EX15" s="100"/>
      <c r="EY15" s="101" t="s">
        <v>153</v>
      </c>
      <c r="EZ15" s="103"/>
      <c r="FA15" s="103"/>
      <c r="FB15" s="103"/>
      <c r="FC15" s="103"/>
      <c r="FD15" s="103"/>
      <c r="FE15" s="100"/>
      <c r="FF15" s="100"/>
      <c r="FG15" s="100"/>
      <c r="FH15" s="100"/>
      <c r="FI15" s="101" t="s">
        <v>153</v>
      </c>
      <c r="FJ15" s="103"/>
      <c r="FK15" s="103"/>
      <c r="FL15" s="103"/>
      <c r="FM15" s="103"/>
      <c r="FN15" s="103"/>
      <c r="FO15" s="100"/>
      <c r="FP15" s="100"/>
      <c r="FQ15" s="100"/>
      <c r="FR15" s="100"/>
      <c r="FS15" s="101" t="s">
        <v>153</v>
      </c>
      <c r="FT15" s="103"/>
      <c r="FU15" s="103"/>
      <c r="FV15" s="103"/>
      <c r="FW15" s="103"/>
      <c r="FX15" s="103"/>
      <c r="FY15" s="100"/>
      <c r="FZ15" s="100"/>
      <c r="GA15" s="100"/>
      <c r="GB15" s="100"/>
      <c r="GC15" s="101" t="s">
        <v>153</v>
      </c>
      <c r="GD15" s="103"/>
      <c r="GE15" s="103"/>
      <c r="GF15" s="103"/>
      <c r="GG15" s="103"/>
      <c r="GH15" s="103"/>
      <c r="GI15" s="100"/>
      <c r="GJ15" s="100"/>
      <c r="GK15" s="100"/>
      <c r="GL15" s="100"/>
      <c r="GM15" s="101" t="s">
        <v>153</v>
      </c>
      <c r="GN15" s="103"/>
      <c r="GO15" s="103"/>
      <c r="GP15" s="103"/>
      <c r="GQ15" s="103"/>
      <c r="GR15" s="103"/>
      <c r="GS15" s="100"/>
      <c r="GT15" s="100"/>
      <c r="GU15" s="100"/>
      <c r="GV15" s="100"/>
      <c r="GW15" s="100"/>
      <c r="GX15" s="101" t="s">
        <v>153</v>
      </c>
      <c r="GY15" s="103"/>
      <c r="GZ15" s="103"/>
      <c r="HA15" s="103"/>
      <c r="HB15" s="103"/>
      <c r="HC15" s="103"/>
      <c r="HD15" s="100"/>
      <c r="HE15" s="100"/>
      <c r="HF15" s="100"/>
      <c r="HG15" s="100"/>
      <c r="HH15" s="101" t="s">
        <v>153</v>
      </c>
      <c r="HI15" s="103"/>
      <c r="HJ15" s="103"/>
      <c r="HK15" s="103"/>
      <c r="HL15" s="103"/>
      <c r="HM15" s="103"/>
      <c r="HN15" s="100"/>
      <c r="HO15" s="100"/>
      <c r="HP15" s="100"/>
      <c r="HQ15" s="100"/>
      <c r="HR15" s="101" t="s">
        <v>153</v>
      </c>
      <c r="HS15" s="103"/>
      <c r="HT15" s="103"/>
      <c r="HU15" s="103"/>
      <c r="HV15" s="103"/>
      <c r="HW15" s="103"/>
      <c r="HX15" s="100"/>
      <c r="HY15" s="100"/>
      <c r="HZ15" s="100"/>
      <c r="IA15" s="100"/>
      <c r="IB15" s="101" t="s">
        <v>153</v>
      </c>
      <c r="IC15" s="103"/>
      <c r="ID15" s="103"/>
      <c r="IE15" s="103"/>
      <c r="IF15" s="103"/>
      <c r="IG15" s="103"/>
      <c r="IH15" s="100"/>
      <c r="II15" s="100"/>
      <c r="IJ15" s="100"/>
      <c r="IK15" s="100"/>
      <c r="IL15" s="101" t="s">
        <v>153</v>
      </c>
      <c r="IM15" s="103"/>
      <c r="IN15" s="103"/>
      <c r="IO15" s="103"/>
      <c r="IP15" s="103"/>
      <c r="IQ15" s="103"/>
      <c r="IR15" s="100"/>
      <c r="IS15" s="100"/>
      <c r="IT15" s="100"/>
      <c r="IU15" s="100"/>
      <c r="IV15" s="100"/>
      <c r="IW15" s="101" t="s">
        <v>153</v>
      </c>
      <c r="IX15" s="103"/>
      <c r="IY15" s="103"/>
      <c r="IZ15" s="103"/>
      <c r="JA15" s="103"/>
      <c r="JB15" s="103"/>
      <c r="JC15" s="100"/>
      <c r="JD15" s="100"/>
      <c r="JE15" s="100"/>
      <c r="JF15" s="100"/>
      <c r="JG15" s="101" t="s">
        <v>153</v>
      </c>
      <c r="JH15" s="103"/>
      <c r="JI15" s="103"/>
      <c r="JJ15" s="103"/>
      <c r="JK15" s="103"/>
      <c r="JL15" s="103"/>
      <c r="JM15" s="100"/>
      <c r="JN15" s="100"/>
      <c r="JO15" s="100"/>
      <c r="JP15" s="100"/>
      <c r="JQ15" s="101" t="s">
        <v>153</v>
      </c>
      <c r="JR15" s="103"/>
      <c r="JS15" s="103"/>
      <c r="JT15" s="103"/>
      <c r="JU15" s="103"/>
      <c r="JV15" s="103"/>
      <c r="JW15" s="100"/>
      <c r="JX15" s="100"/>
      <c r="JY15" s="100"/>
      <c r="JZ15" s="100"/>
      <c r="KA15" s="101" t="s">
        <v>153</v>
      </c>
      <c r="KB15" s="103"/>
      <c r="KC15" s="103"/>
      <c r="KD15" s="103"/>
      <c r="KE15" s="103"/>
      <c r="KF15" s="103"/>
      <c r="KG15" s="100"/>
      <c r="KH15" s="100"/>
      <c r="KI15" s="100"/>
      <c r="KJ15" s="100"/>
      <c r="KK15" s="101" t="s">
        <v>153</v>
      </c>
      <c r="KL15" s="103"/>
      <c r="KM15" s="103"/>
      <c r="KN15" s="103"/>
      <c r="KO15" s="103"/>
      <c r="KP15" s="103"/>
      <c r="KQ15" s="100"/>
      <c r="KR15" s="100"/>
      <c r="KS15" s="100"/>
      <c r="KT15" s="100"/>
      <c r="KU15" s="100"/>
      <c r="KV15" s="101" t="s">
        <v>153</v>
      </c>
      <c r="KW15" s="103"/>
      <c r="KX15" s="103"/>
      <c r="KY15" s="103"/>
      <c r="KZ15" s="103"/>
      <c r="LA15" s="103"/>
      <c r="LB15" s="100"/>
      <c r="LC15" s="100"/>
      <c r="LD15" s="100"/>
      <c r="LE15" s="100"/>
      <c r="LF15" s="101" t="s">
        <v>153</v>
      </c>
      <c r="LG15" s="103"/>
      <c r="LH15" s="103"/>
      <c r="LI15" s="103"/>
      <c r="LJ15" s="103"/>
      <c r="LK15" s="103"/>
      <c r="LL15" s="100"/>
      <c r="LM15" s="100"/>
      <c r="LN15" s="100"/>
      <c r="LO15" s="100"/>
      <c r="LP15" s="101" t="s">
        <v>153</v>
      </c>
      <c r="LQ15" s="103"/>
      <c r="LR15" s="103"/>
      <c r="LS15" s="103"/>
      <c r="LT15" s="103"/>
      <c r="LU15" s="103"/>
      <c r="LV15" s="100"/>
      <c r="LW15" s="100"/>
      <c r="LX15" s="100"/>
      <c r="LY15" s="100"/>
      <c r="LZ15" s="101" t="s">
        <v>153</v>
      </c>
      <c r="MA15" s="103"/>
      <c r="MB15" s="103"/>
      <c r="MC15" s="103"/>
      <c r="MD15" s="103"/>
      <c r="ME15" s="103"/>
      <c r="MF15" s="100"/>
      <c r="MG15" s="100"/>
      <c r="MH15" s="100"/>
      <c r="MI15" s="100"/>
      <c r="MJ15" s="101" t="s">
        <v>153</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154</v>
      </c>
      <c r="C16" s="196"/>
      <c r="D16" s="100"/>
      <c r="E16" s="97">
        <f>E15+1</f>
        <v>2</v>
      </c>
      <c r="F16" s="196" t="s">
        <v>155</v>
      </c>
      <c r="G16" s="196"/>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157</v>
      </c>
      <c r="C17" s="196"/>
      <c r="D17" s="100"/>
      <c r="E17" s="97">
        <f t="shared" ref="E17" si="8">E16+1</f>
        <v>3</v>
      </c>
      <c r="F17" s="196" t="s">
        <v>158</v>
      </c>
      <c r="G17" s="196"/>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122.8</v>
      </c>
      <c r="AZ17" s="106">
        <f t="shared" ref="AZ17:BC17" si="9">IF(AZ7="-",NA(),AZ7)</f>
        <v>112.3</v>
      </c>
      <c r="BA17" s="106">
        <f t="shared" si="9"/>
        <v>130</v>
      </c>
      <c r="BB17" s="106">
        <f t="shared" si="9"/>
        <v>132.1</v>
      </c>
      <c r="BC17" s="106">
        <f t="shared" si="9"/>
        <v>130.4</v>
      </c>
      <c r="BD17" s="100"/>
      <c r="BE17" s="100"/>
      <c r="BF17" s="100"/>
      <c r="BG17" s="100"/>
      <c r="BH17" s="100"/>
      <c r="BI17" s="105" t="s">
        <v>161</v>
      </c>
      <c r="BJ17" s="106">
        <f>IF(BJ7="-",NA(),BJ7)</f>
        <v>93</v>
      </c>
      <c r="BK17" s="106">
        <f t="shared" ref="BK17:BN17" si="10">IF(BK7="-",NA(),BK7)</f>
        <v>125.1</v>
      </c>
      <c r="BL17" s="106">
        <f t="shared" si="10"/>
        <v>130</v>
      </c>
      <c r="BM17" s="106">
        <f t="shared" si="10"/>
        <v>132.1</v>
      </c>
      <c r="BN17" s="106">
        <f t="shared" si="10"/>
        <v>130.4</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161</v>
      </c>
      <c r="CF17" s="106">
        <f>IF(CF7="-",NA(),CF7)</f>
        <v>41764.400000000001</v>
      </c>
      <c r="CG17" s="106">
        <f t="shared" ref="CG17:CJ17" si="12">IF(CG7="-",NA(),CG7)</f>
        <v>34596.699999999997</v>
      </c>
      <c r="CH17" s="106">
        <f t="shared" si="12"/>
        <v>29903.8</v>
      </c>
      <c r="CI17" s="106">
        <f t="shared" si="12"/>
        <v>29421.9</v>
      </c>
      <c r="CJ17" s="106">
        <f t="shared" si="12"/>
        <v>29815.1</v>
      </c>
      <c r="CK17" s="100"/>
      <c r="CL17" s="100"/>
      <c r="CM17" s="100"/>
      <c r="CN17" s="100"/>
      <c r="CO17" s="105" t="s">
        <v>161</v>
      </c>
      <c r="CP17" s="107">
        <f>IF(CP7="-",NA(),CP7)</f>
        <v>-1016</v>
      </c>
      <c r="CQ17" s="107">
        <f t="shared" ref="CQ17:CT17" si="13">IF(CQ7="-",NA(),CQ7)</f>
        <v>5252</v>
      </c>
      <c r="CR17" s="107">
        <f t="shared" si="13"/>
        <v>11479</v>
      </c>
      <c r="CS17" s="107">
        <f t="shared" si="13"/>
        <v>12274</v>
      </c>
      <c r="CT17" s="107">
        <f t="shared" si="13"/>
        <v>11629</v>
      </c>
      <c r="CU17" s="100"/>
      <c r="CV17" s="100"/>
      <c r="CW17" s="100"/>
      <c r="CX17" s="100"/>
      <c r="CY17" s="100"/>
      <c r="CZ17" s="105" t="s">
        <v>161</v>
      </c>
      <c r="DA17" s="106">
        <f>IF(DA7="-",NA(),DA7)</f>
        <v>4</v>
      </c>
      <c r="DB17" s="106">
        <f t="shared" ref="DB17:DE17" si="14">IF(DB7="-",NA(),DB7)</f>
        <v>14.1</v>
      </c>
      <c r="DC17" s="106">
        <f t="shared" si="14"/>
        <v>14.7</v>
      </c>
      <c r="DD17" s="106">
        <f t="shared" si="14"/>
        <v>14.9</v>
      </c>
      <c r="DE17" s="106">
        <f t="shared" si="14"/>
        <v>14.7</v>
      </c>
      <c r="DF17" s="100"/>
      <c r="DG17" s="100"/>
      <c r="DH17" s="100"/>
      <c r="DI17" s="100"/>
      <c r="DJ17" s="105" t="s">
        <v>161</v>
      </c>
      <c r="DK17" s="106">
        <f>IF(DK7="-",NA(),DK7)</f>
        <v>0</v>
      </c>
      <c r="DL17" s="106">
        <f t="shared" ref="DL17:DO17" si="15">IF(DL7="-",NA(),DL7)</f>
        <v>0</v>
      </c>
      <c r="DM17" s="106">
        <f t="shared" si="15"/>
        <v>0</v>
      </c>
      <c r="DN17" s="106">
        <f t="shared" si="15"/>
        <v>0</v>
      </c>
      <c r="DO17" s="106">
        <f t="shared" si="15"/>
        <v>0</v>
      </c>
      <c r="DP17" s="100"/>
      <c r="DQ17" s="100"/>
      <c r="DR17" s="100"/>
      <c r="DS17" s="100"/>
      <c r="DT17" s="105" t="s">
        <v>161</v>
      </c>
      <c r="DU17" s="106">
        <f>IF(DU7="-",NA(),DU7)</f>
        <v>0</v>
      </c>
      <c r="DV17" s="106">
        <f t="shared" ref="DV17:DY17" si="16">IF(DV7="-",NA(),DV7)</f>
        <v>0</v>
      </c>
      <c r="DW17" s="106">
        <f t="shared" si="16"/>
        <v>0</v>
      </c>
      <c r="DX17" s="106">
        <f t="shared" si="16"/>
        <v>0</v>
      </c>
      <c r="DY17" s="106">
        <f t="shared" si="16"/>
        <v>0</v>
      </c>
      <c r="DZ17" s="100"/>
      <c r="EA17" s="100"/>
      <c r="EB17" s="100"/>
      <c r="EC17" s="100"/>
      <c r="ED17" s="105" t="s">
        <v>161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161</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162</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f>IF(KW7="-",NA(),KW7)</f>
        <v>4</v>
      </c>
      <c r="KX17" s="106">
        <f t="shared" ref="KX17:LA17" si="34">IF(KX7="-",NA(),KX7)</f>
        <v>14.1</v>
      </c>
      <c r="KY17" s="106">
        <f t="shared" si="34"/>
        <v>14.7</v>
      </c>
      <c r="KZ17" s="106">
        <f t="shared" si="34"/>
        <v>14.9</v>
      </c>
      <c r="LA17" s="106">
        <f t="shared" si="34"/>
        <v>14.7</v>
      </c>
      <c r="LB17" s="100"/>
      <c r="LC17" s="100"/>
      <c r="LD17" s="100"/>
      <c r="LE17" s="100"/>
      <c r="LF17" s="105" t="s">
        <v>161</v>
      </c>
      <c r="LG17" s="106">
        <f>IF(LG7="-",NA(),LG7)</f>
        <v>0</v>
      </c>
      <c r="LH17" s="106">
        <f t="shared" ref="LH17:LK17" si="35">IF(LH7="-",NA(),LH7)</f>
        <v>0</v>
      </c>
      <c r="LI17" s="106">
        <f t="shared" si="35"/>
        <v>0</v>
      </c>
      <c r="LJ17" s="106">
        <f t="shared" si="35"/>
        <v>0</v>
      </c>
      <c r="LK17" s="106">
        <f t="shared" si="35"/>
        <v>0</v>
      </c>
      <c r="LL17" s="100"/>
      <c r="LM17" s="100"/>
      <c r="LN17" s="100"/>
      <c r="LO17" s="100"/>
      <c r="LP17" s="105" t="s">
        <v>161</v>
      </c>
      <c r="LQ17" s="106">
        <f>IF(LQ7="-",NA(),LQ7)</f>
        <v>0</v>
      </c>
      <c r="LR17" s="106">
        <f t="shared" ref="LR17:LU17" si="36">IF(LR7="-",NA(),LR7)</f>
        <v>0</v>
      </c>
      <c r="LS17" s="106">
        <f t="shared" si="36"/>
        <v>0</v>
      </c>
      <c r="LT17" s="106">
        <f t="shared" si="36"/>
        <v>0</v>
      </c>
      <c r="LU17" s="106">
        <f t="shared" si="36"/>
        <v>0</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160</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166</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166</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167</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167</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167</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167</v>
      </c>
      <c r="DK18" s="106">
        <f>IF(DP7="-",NA(),DP7)</f>
        <v>14.6</v>
      </c>
      <c r="DL18" s="106">
        <f t="shared" ref="DL18:DO18" si="45">IF(DQ7="-",NA(),DQ7)</f>
        <v>17.5</v>
      </c>
      <c r="DM18" s="106">
        <f t="shared" si="45"/>
        <v>14.4</v>
      </c>
      <c r="DN18" s="106">
        <f t="shared" si="45"/>
        <v>11.8</v>
      </c>
      <c r="DO18" s="106">
        <f t="shared" si="45"/>
        <v>14.2</v>
      </c>
      <c r="DP18" s="100"/>
      <c r="DQ18" s="100"/>
      <c r="DR18" s="100"/>
      <c r="DS18" s="100"/>
      <c r="DT18" s="105" t="s">
        <v>165</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167</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166</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166</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166</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167</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168</v>
      </c>
      <c r="LG18" s="106">
        <f>IF(OR(NOT($LG$8),LL7="-"),NA(),LL7)</f>
        <v>2.5</v>
      </c>
      <c r="LH18" s="106">
        <f>IF(OR(NOT($LG$8),LM7="-"),NA(),LM7)</f>
        <v>0.3</v>
      </c>
      <c r="LI18" s="106">
        <f>IF(OR(NOT($LG$8),LN7="-"),NA(),LN7)</f>
        <v>0.3</v>
      </c>
      <c r="LJ18" s="106">
        <f>IF(OR(NOT($LG$8),LO7="-"),NA(),LO7)</f>
        <v>0.3</v>
      </c>
      <c r="LK18" s="106">
        <f>IF(OR(NOT($LG$8),LP7="-"),NA(),LP7)</f>
        <v>0.7</v>
      </c>
      <c r="LL18" s="100"/>
      <c r="LM18" s="100"/>
      <c r="LN18" s="100"/>
      <c r="LO18" s="100"/>
      <c r="LP18" s="105" t="s">
        <v>167</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167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167</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169</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147</v>
      </c>
      <c r="AY19" s="106">
        <f>$BI$7</f>
        <v>100</v>
      </c>
      <c r="AZ19" s="106">
        <f t="shared" ref="AZ19:BC19" si="49">$BI$7</f>
        <v>100</v>
      </c>
      <c r="BA19" s="106">
        <f t="shared" si="49"/>
        <v>100</v>
      </c>
      <c r="BB19" s="106">
        <f t="shared" si="49"/>
        <v>100</v>
      </c>
      <c r="BC19" s="106">
        <f t="shared" si="49"/>
        <v>100</v>
      </c>
      <c r="BD19" s="100"/>
      <c r="BE19" s="100"/>
      <c r="BF19" s="100"/>
      <c r="BG19" s="100"/>
      <c r="BH19" s="100"/>
      <c r="BI19" s="108" t="s">
        <v>147</v>
      </c>
      <c r="BJ19" s="106">
        <f>$BT$7</f>
        <v>100</v>
      </c>
      <c r="BK19" s="106">
        <f>$BT$7</f>
        <v>100</v>
      </c>
      <c r="BL19" s="106">
        <f>$BT$7</f>
        <v>100</v>
      </c>
      <c r="BM19" s="106">
        <f>$BT$7</f>
        <v>100</v>
      </c>
      <c r="BN19" s="106">
        <f>$BT$7</f>
        <v>100</v>
      </c>
      <c r="BO19" s="100"/>
      <c r="BP19" s="100"/>
      <c r="BQ19" s="100"/>
      <c r="BR19" s="100"/>
      <c r="BS19" s="100"/>
      <c r="BT19" s="108" t="s">
        <v>147</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170</v>
      </c>
      <c r="C20" s="196"/>
      <c r="D20" s="100"/>
    </row>
    <row r="21" spans="1:374" x14ac:dyDescent="0.15">
      <c r="A21" s="97">
        <f t="shared" si="7"/>
        <v>7</v>
      </c>
      <c r="B21" s="196" t="s">
        <v>171</v>
      </c>
      <c r="C21" s="196"/>
      <c r="D21" s="100"/>
    </row>
    <row r="22" spans="1:374" x14ac:dyDescent="0.15">
      <c r="A22" s="97">
        <f t="shared" si="7"/>
        <v>8</v>
      </c>
      <c r="B22" s="196" t="s">
        <v>172</v>
      </c>
      <c r="C22" s="196"/>
      <c r="D22" s="100"/>
      <c r="E22" s="198" t="s">
        <v>173</v>
      </c>
      <c r="F22" s="199"/>
      <c r="G22" s="199"/>
      <c r="H22" s="199"/>
      <c r="I22" s="200"/>
    </row>
    <row r="23" spans="1:374" x14ac:dyDescent="0.15">
      <c r="A23" s="97">
        <f t="shared" si="7"/>
        <v>9</v>
      </c>
      <c r="B23" s="196" t="s">
        <v>174</v>
      </c>
      <c r="C23" s="196"/>
      <c r="D23" s="100"/>
      <c r="E23" s="201"/>
      <c r="F23" s="202"/>
      <c r="G23" s="202"/>
      <c r="H23" s="202"/>
      <c r="I23" s="203"/>
    </row>
    <row r="24" spans="1:374" x14ac:dyDescent="0.15">
      <c r="A24" s="97">
        <f t="shared" si="7"/>
        <v>10</v>
      </c>
      <c r="B24" s="196" t="s">
        <v>175</v>
      </c>
      <c r="C24" s="196"/>
      <c r="D24" s="100"/>
      <c r="E24" s="201"/>
      <c r="F24" s="202"/>
      <c r="G24" s="202"/>
      <c r="H24" s="202"/>
      <c r="I24" s="203"/>
    </row>
    <row r="25" spans="1:374" x14ac:dyDescent="0.15">
      <c r="A25" s="97">
        <f t="shared" si="7"/>
        <v>11</v>
      </c>
      <c r="B25" s="196" t="s">
        <v>176</v>
      </c>
      <c r="C25" s="196"/>
      <c r="D25" s="100"/>
      <c r="E25" s="201"/>
      <c r="F25" s="202"/>
      <c r="G25" s="202"/>
      <c r="H25" s="202"/>
      <c r="I25" s="203"/>
    </row>
    <row r="26" spans="1:374" x14ac:dyDescent="0.15">
      <c r="A26" s="97">
        <f t="shared" si="7"/>
        <v>12</v>
      </c>
      <c r="B26" s="196" t="s">
        <v>177</v>
      </c>
      <c r="C26" s="196"/>
      <c r="D26" s="100"/>
      <c r="E26" s="201"/>
      <c r="F26" s="202"/>
      <c r="G26" s="202"/>
      <c r="H26" s="202"/>
      <c r="I26" s="203"/>
    </row>
    <row r="27" spans="1:374" x14ac:dyDescent="0.15">
      <c r="A27" s="97">
        <f t="shared" si="7"/>
        <v>13</v>
      </c>
      <c r="B27" s="196" t="s">
        <v>178</v>
      </c>
      <c r="C27" s="196"/>
      <c r="D27" s="100"/>
      <c r="E27" s="201"/>
      <c r="F27" s="202"/>
      <c r="G27" s="202"/>
      <c r="H27" s="202"/>
      <c r="I27" s="203"/>
    </row>
    <row r="28" spans="1:374" x14ac:dyDescent="0.15">
      <c r="A28" s="97">
        <f t="shared" si="7"/>
        <v>14</v>
      </c>
      <c r="B28" s="196" t="s">
        <v>179</v>
      </c>
      <c r="C28" s="196"/>
      <c r="D28" s="100"/>
      <c r="E28" s="201"/>
      <c r="F28" s="202"/>
      <c r="G28" s="202"/>
      <c r="H28" s="202"/>
      <c r="I28" s="203"/>
    </row>
    <row r="29" spans="1:374" x14ac:dyDescent="0.15">
      <c r="A29" s="97">
        <f t="shared" si="7"/>
        <v>15</v>
      </c>
      <c r="B29" s="196" t="s">
        <v>180</v>
      </c>
      <c r="C29" s="196"/>
      <c r="D29" s="100"/>
      <c r="E29" s="201"/>
      <c r="F29" s="202"/>
      <c r="G29" s="202"/>
      <c r="H29" s="202"/>
      <c r="I29" s="203"/>
    </row>
    <row r="30" spans="1:374" x14ac:dyDescent="0.15">
      <c r="A30" s="97">
        <f t="shared" si="7"/>
        <v>16</v>
      </c>
      <c r="B30" s="196" t="s">
        <v>181</v>
      </c>
      <c r="C30" s="196"/>
      <c r="D30" s="100"/>
      <c r="E30" s="201"/>
      <c r="F30" s="202"/>
      <c r="G30" s="202"/>
      <c r="H30" s="202"/>
      <c r="I30" s="203"/>
    </row>
    <row r="31" spans="1:374" x14ac:dyDescent="0.15">
      <c r="A31" s="97">
        <f t="shared" si="7"/>
        <v>17</v>
      </c>
      <c r="B31" s="196" t="s">
        <v>182</v>
      </c>
      <c r="C31" s="196"/>
      <c r="D31" s="100"/>
      <c r="E31" s="201"/>
      <c r="F31" s="202"/>
      <c r="G31" s="202"/>
      <c r="H31" s="202"/>
      <c r="I31" s="203"/>
    </row>
    <row r="32" spans="1:374" x14ac:dyDescent="0.15">
      <c r="A32" s="97">
        <f t="shared" si="7"/>
        <v>18</v>
      </c>
      <c r="B32" s="196" t="s">
        <v>183</v>
      </c>
      <c r="C32" s="196"/>
      <c r="D32" s="100"/>
      <c r="E32" s="201"/>
      <c r="F32" s="202"/>
      <c r="G32" s="202"/>
      <c r="H32" s="202"/>
      <c r="I32" s="203"/>
    </row>
    <row r="33" spans="1:16" x14ac:dyDescent="0.15">
      <c r="A33" s="97">
        <f t="shared" si="7"/>
        <v>19</v>
      </c>
      <c r="B33" s="196" t="s">
        <v>184</v>
      </c>
      <c r="C33" s="196"/>
      <c r="D33" s="100"/>
      <c r="E33" s="201"/>
      <c r="F33" s="202"/>
      <c r="G33" s="202"/>
      <c r="H33" s="202"/>
      <c r="I33" s="203"/>
    </row>
    <row r="34" spans="1:16" x14ac:dyDescent="0.15">
      <c r="A34" s="97">
        <f t="shared" si="7"/>
        <v>20</v>
      </c>
      <c r="B34" s="196" t="s">
        <v>185</v>
      </c>
      <c r="C34" s="196"/>
      <c r="D34" s="100"/>
      <c r="E34" s="201"/>
      <c r="F34" s="202"/>
      <c r="G34" s="202"/>
      <c r="H34" s="202"/>
      <c r="I34" s="203"/>
    </row>
    <row r="35" spans="1:16" ht="25.5" customHeight="1" x14ac:dyDescent="0.15">
      <c r="E35" s="204"/>
      <c r="F35" s="205"/>
      <c r="G35" s="205"/>
      <c r="H35" s="205"/>
      <c r="I35" s="206"/>
    </row>
    <row r="36" spans="1:16" x14ac:dyDescent="0.15">
      <c r="A36" t="s">
        <v>186</v>
      </c>
      <c r="B36" t="s">
        <v>187</v>
      </c>
    </row>
    <row r="37" spans="1:16" x14ac:dyDescent="0.15">
      <c r="A37" t="s">
        <v>188</v>
      </c>
      <c r="B37" t="s">
        <v>189</v>
      </c>
      <c r="L37" s="198" t="s">
        <v>173</v>
      </c>
      <c r="M37" s="199"/>
      <c r="N37" s="199"/>
      <c r="O37" s="199"/>
      <c r="P37" s="200"/>
    </row>
    <row r="38" spans="1:16" x14ac:dyDescent="0.15">
      <c r="A38" t="s">
        <v>190</v>
      </c>
      <c r="B38" t="s">
        <v>191</v>
      </c>
      <c r="L38" s="201"/>
      <c r="M38" s="202"/>
      <c r="N38" s="202"/>
      <c r="O38" s="202"/>
      <c r="P38" s="203"/>
    </row>
    <row r="39" spans="1:16" x14ac:dyDescent="0.15">
      <c r="A39" t="s">
        <v>192</v>
      </c>
      <c r="B39" t="s">
        <v>193</v>
      </c>
      <c r="L39" s="201"/>
      <c r="M39" s="202"/>
      <c r="N39" s="202"/>
      <c r="O39" s="202"/>
      <c r="P39" s="203"/>
    </row>
    <row r="40" spans="1:16" x14ac:dyDescent="0.15">
      <c r="A40" t="s">
        <v>194</v>
      </c>
      <c r="B40" t="s">
        <v>195</v>
      </c>
      <c r="L40" s="201"/>
      <c r="M40" s="202"/>
      <c r="N40" s="202"/>
      <c r="O40" s="202"/>
      <c r="P40" s="203"/>
    </row>
    <row r="41" spans="1:16" x14ac:dyDescent="0.15">
      <c r="A41" t="s">
        <v>196</v>
      </c>
      <c r="B41" t="s">
        <v>197</v>
      </c>
      <c r="L41" s="201"/>
      <c r="M41" s="202"/>
      <c r="N41" s="202"/>
      <c r="O41" s="202"/>
      <c r="P41" s="203"/>
    </row>
    <row r="42" spans="1:16" x14ac:dyDescent="0.15">
      <c r="A42" t="s">
        <v>198</v>
      </c>
      <c r="B42" t="s">
        <v>199</v>
      </c>
      <c r="L42" s="201"/>
      <c r="M42" s="202"/>
      <c r="N42" s="202"/>
      <c r="O42" s="202"/>
      <c r="P42" s="203"/>
    </row>
    <row r="43" spans="1:16" x14ac:dyDescent="0.15">
      <c r="A43" t="s">
        <v>200</v>
      </c>
      <c r="B43" t="s">
        <v>201</v>
      </c>
      <c r="L43" s="201"/>
      <c r="M43" s="202"/>
      <c r="N43" s="202"/>
      <c r="O43" s="202"/>
      <c r="P43" s="203"/>
    </row>
    <row r="44" spans="1:16" x14ac:dyDescent="0.15">
      <c r="A44" t="s">
        <v>202</v>
      </c>
      <c r="B44" t="s">
        <v>203</v>
      </c>
      <c r="L44" s="201"/>
      <c r="M44" s="202"/>
      <c r="N44" s="202"/>
      <c r="O44" s="202"/>
      <c r="P44" s="203"/>
    </row>
    <row r="45" spans="1:16" x14ac:dyDescent="0.15">
      <c r="A45" t="s">
        <v>204</v>
      </c>
      <c r="B45" t="s">
        <v>205</v>
      </c>
      <c r="L45" s="201"/>
      <c r="M45" s="202"/>
      <c r="N45" s="202"/>
      <c r="O45" s="202"/>
      <c r="P45" s="203"/>
    </row>
    <row r="46" spans="1:16" x14ac:dyDescent="0.15">
      <c r="A46" t="s">
        <v>206</v>
      </c>
      <c r="B46" t="s">
        <v>207</v>
      </c>
      <c r="L46" s="201"/>
      <c r="M46" s="202"/>
      <c r="N46" s="202"/>
      <c r="O46" s="202"/>
      <c r="P46" s="203"/>
    </row>
    <row r="47" spans="1:16" x14ac:dyDescent="0.15">
      <c r="A47" t="s">
        <v>208</v>
      </c>
      <c r="B47" t="s">
        <v>209</v>
      </c>
      <c r="L47" s="201"/>
      <c r="M47" s="202"/>
      <c r="N47" s="202"/>
      <c r="O47" s="202"/>
      <c r="P47" s="203"/>
    </row>
    <row r="48" spans="1:16" x14ac:dyDescent="0.15">
      <c r="A48" t="s">
        <v>210</v>
      </c>
      <c r="B48" t="s">
        <v>211</v>
      </c>
      <c r="L48" s="201"/>
      <c r="M48" s="202"/>
      <c r="N48" s="202"/>
      <c r="O48" s="202"/>
      <c r="P48" s="203"/>
    </row>
    <row r="49" spans="1:16" x14ac:dyDescent="0.15">
      <c r="A49" t="s">
        <v>212</v>
      </c>
      <c r="B49" t="s">
        <v>213</v>
      </c>
      <c r="L49" s="201"/>
      <c r="M49" s="202"/>
      <c r="N49" s="202"/>
      <c r="O49" s="202"/>
      <c r="P49" s="203"/>
    </row>
    <row r="50" spans="1:16" ht="26.25" customHeight="1" x14ac:dyDescent="0.15">
      <c r="A50" t="s">
        <v>214</v>
      </c>
      <c r="B50" t="s">
        <v>215</v>
      </c>
      <c r="L50" s="204"/>
      <c r="M50" s="205"/>
      <c r="N50" s="205"/>
      <c r="O50" s="205"/>
      <c r="P50" s="206"/>
    </row>
    <row r="51" spans="1:16" x14ac:dyDescent="0.15">
      <c r="A51" t="s">
        <v>216</v>
      </c>
      <c r="B51" t="s">
        <v>217</v>
      </c>
    </row>
    <row r="52" spans="1:16" x14ac:dyDescent="0.15">
      <c r="A52" t="s">
        <v>218</v>
      </c>
      <c r="B52" t="s">
        <v>219</v>
      </c>
    </row>
    <row r="53" spans="1:16" x14ac:dyDescent="0.15">
      <c r="A53" t="s">
        <v>220</v>
      </c>
      <c r="B53" t="s">
        <v>221</v>
      </c>
    </row>
    <row r="54" spans="1:16" x14ac:dyDescent="0.15">
      <c r="A54" t="s">
        <v>222</v>
      </c>
      <c r="B54" t="s">
        <v>223</v>
      </c>
    </row>
    <row r="55" spans="1:16" x14ac:dyDescent="0.15">
      <c r="A55" t="s">
        <v>224</v>
      </c>
      <c r="B55" t="s">
        <v>225</v>
      </c>
    </row>
    <row r="56" spans="1:16" x14ac:dyDescent="0.15">
      <c r="A56" t="s">
        <v>226</v>
      </c>
      <c r="B56" t="s">
        <v>227</v>
      </c>
    </row>
    <row r="57" spans="1:16" x14ac:dyDescent="0.15">
      <c r="A57" t="s">
        <v>228</v>
      </c>
      <c r="B57" t="s">
        <v>229</v>
      </c>
    </row>
    <row r="58" spans="1:16" x14ac:dyDescent="0.15">
      <c r="A58" t="s">
        <v>230</v>
      </c>
      <c r="B58" t="s">
        <v>231</v>
      </c>
    </row>
    <row r="59" spans="1:16" x14ac:dyDescent="0.15">
      <c r="A59" t="s">
        <v>232</v>
      </c>
      <c r="B59" t="s">
        <v>233</v>
      </c>
    </row>
    <row r="60" spans="1:16" x14ac:dyDescent="0.15">
      <c r="A60" t="s">
        <v>234</v>
      </c>
      <c r="B60" t="s">
        <v>235</v>
      </c>
    </row>
    <row r="61" spans="1:16" x14ac:dyDescent="0.15">
      <c r="A61" t="s">
        <v>236</v>
      </c>
      <c r="B61" t="s">
        <v>237</v>
      </c>
    </row>
    <row r="62" spans="1:16" x14ac:dyDescent="0.15">
      <c r="A62" t="s">
        <v>238</v>
      </c>
      <c r="B62" t="s">
        <v>239</v>
      </c>
    </row>
    <row r="63" spans="1:16" x14ac:dyDescent="0.15">
      <c r="A63" t="s">
        <v>240</v>
      </c>
      <c r="B63" t="s">
        <v>241</v>
      </c>
    </row>
    <row r="64" spans="1:16" x14ac:dyDescent="0.15">
      <c r="A64" t="s">
        <v>242</v>
      </c>
      <c r="B64" t="s">
        <v>243</v>
      </c>
    </row>
    <row r="65" spans="1:2" x14ac:dyDescent="0.15">
      <c r="A65" t="s">
        <v>244</v>
      </c>
      <c r="B65" t="s">
        <v>245</v>
      </c>
    </row>
    <row r="66" spans="1:2" x14ac:dyDescent="0.15">
      <c r="A66" t="s">
        <v>246</v>
      </c>
      <c r="B66" t="s">
        <v>247</v>
      </c>
    </row>
    <row r="67" spans="1:2" x14ac:dyDescent="0.15">
      <c r="A67" t="s">
        <v>248</v>
      </c>
      <c r="B67" t="s">
        <v>247</v>
      </c>
    </row>
    <row r="68" spans="1:2" x14ac:dyDescent="0.15">
      <c r="A68" t="s">
        <v>249</v>
      </c>
      <c r="B68" t="s">
        <v>247</v>
      </c>
    </row>
    <row r="69" spans="1:2" x14ac:dyDescent="0.15">
      <c r="A69" t="s">
        <v>250</v>
      </c>
      <c r="B69" t="s">
        <v>247</v>
      </c>
    </row>
    <row r="70" spans="1:2" x14ac:dyDescent="0.15">
      <c r="A70" t="s">
        <v>251</v>
      </c>
      <c r="B70" t="s">
        <v>247</v>
      </c>
    </row>
    <row r="71" spans="1:2" x14ac:dyDescent="0.15">
      <c r="A71" t="s">
        <v>252</v>
      </c>
      <c r="B71" t="s">
        <v>247</v>
      </c>
    </row>
    <row r="72" spans="1:2" x14ac:dyDescent="0.15">
      <c r="A72" t="s">
        <v>253</v>
      </c>
      <c r="B72" t="s">
        <v>247</v>
      </c>
    </row>
    <row r="73" spans="1:2" x14ac:dyDescent="0.15">
      <c r="A73" t="s">
        <v>254</v>
      </c>
      <c r="B73" t="s">
        <v>247</v>
      </c>
    </row>
    <row r="74" spans="1:2" x14ac:dyDescent="0.15">
      <c r="A74" t="s">
        <v>255</v>
      </c>
      <c r="B74" t="s">
        <v>247</v>
      </c>
    </row>
    <row r="75" spans="1:2" x14ac:dyDescent="0.15">
      <c r="A75" t="s">
        <v>256</v>
      </c>
      <c r="B75" t="s">
        <v>247</v>
      </c>
    </row>
    <row r="76" spans="1:2" x14ac:dyDescent="0.15">
      <c r="A76" t="s">
        <v>257</v>
      </c>
      <c r="B76" t="s">
        <v>247</v>
      </c>
    </row>
    <row r="77" spans="1:2" x14ac:dyDescent="0.15">
      <c r="A77" t="s">
        <v>258</v>
      </c>
      <c r="B77" t="s">
        <v>247</v>
      </c>
    </row>
    <row r="78" spans="1:2" x14ac:dyDescent="0.15">
      <c r="A78" t="s">
        <v>259</v>
      </c>
      <c r="B78" t="s">
        <v>247</v>
      </c>
    </row>
    <row r="79" spans="1:2" x14ac:dyDescent="0.15">
      <c r="A79" t="s">
        <v>260</v>
      </c>
      <c r="B79" t="s">
        <v>247</v>
      </c>
    </row>
    <row r="80" spans="1:2" x14ac:dyDescent="0.15">
      <c r="A80" t="s">
        <v>261</v>
      </c>
      <c r="B80" t="s">
        <v>247</v>
      </c>
    </row>
    <row r="81" spans="1:2" x14ac:dyDescent="0.15">
      <c r="A81" t="s">
        <v>262</v>
      </c>
      <c r="B81" t="s">
        <v>247</v>
      </c>
    </row>
    <row r="82" spans="1:2" x14ac:dyDescent="0.15">
      <c r="A82" t="s">
        <v>263</v>
      </c>
      <c r="B82" t="s">
        <v>247</v>
      </c>
    </row>
    <row r="83" spans="1:2" x14ac:dyDescent="0.15">
      <c r="A83" t="s">
        <v>264</v>
      </c>
      <c r="B83" t="s">
        <v>247</v>
      </c>
    </row>
    <row r="84" spans="1:2" x14ac:dyDescent="0.15">
      <c r="A84" t="s">
        <v>265</v>
      </c>
      <c r="B84" t="s">
        <v>247</v>
      </c>
    </row>
    <row r="85" spans="1:2" x14ac:dyDescent="0.15">
      <c r="A85" t="s">
        <v>266</v>
      </c>
      <c r="B85" t="s">
        <v>247</v>
      </c>
    </row>
    <row r="86" spans="1:2" x14ac:dyDescent="0.15">
      <c r="A86" t="s">
        <v>267</v>
      </c>
      <c r="B86" t="s">
        <v>268</v>
      </c>
    </row>
    <row r="87" spans="1:2" x14ac:dyDescent="0.15">
      <c r="A87" t="s">
        <v>269</v>
      </c>
      <c r="B87" t="s">
        <v>268</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山園　裕作</cp:lastModifiedBy>
  <cp:lastPrinted>2020-01-28T07:06:46Z</cp:lastPrinted>
  <dcterms:created xsi:type="dcterms:W3CDTF">2019-12-05T07:50:02Z</dcterms:created>
  <dcterms:modified xsi:type="dcterms:W3CDTF">2020-01-28T07:26:36Z</dcterms:modified>
  <cp:category/>
</cp:coreProperties>
</file>