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4 県→国\00 決裁用資料\【ここへ格納】法非適用事業\010簡水\"/>
    </mc:Choice>
  </mc:AlternateContent>
  <workbookProtection workbookAlgorithmName="SHA-512" workbookHashValue="lAceMWoyqOUMjheV3jNBHGgJIeCDabkHXBP7HEAbNOt38H/l32Fe8zk5yzBJ0UTkMBDW5EwrAndR/hr4mNqegQ==" workbookSaltValue="ZzBqXpH/P9Y5QFm3DCZlsg==" workbookSpinCount="100000" lockStructure="1"/>
  <bookViews>
    <workbookView xWindow="0" yWindow="0" windowWidth="20490" windowHeight="82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<sst xmlns="http://schemas.openxmlformats.org/spreadsheetml/2006/main" count="225" uniqueCount="112">
  <si>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</si>
  <si>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</si>
  <si>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</si>
  <si>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</si>
  <si>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</si>
  <si>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</si>
  <si>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</si>
  <si>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</si>
  <si>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</si>
  <si>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</si>
  <si>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</si>
  <si>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</si>
  <si>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</si>
  <si>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</si>
  <si>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</si>
  <si>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</si>
  <si>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</si>
  <si>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</si>
  <si>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</si>
  <si>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</si>
  <si>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</si>
  <si>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</si>
  <si>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</si>
  <si>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</si>
  <si>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</si>
  <si>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</si>
  <si>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</si>
  <si>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</si>
  <si>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</si>
  <si>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</si>
  <si>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</si>
  <si>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</si>
  <si>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</si>
  <si>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</si>
  <si>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</si>
  <si>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</si>
  <si>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</si>
  <si>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</si>
  <si>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</si>
  <si>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</si>
  <si>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</si>
  <si>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</si>
  <si>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</si>
  <si>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</si>
  <si>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</si>
  <si>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</si>
  <si>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</si>
  <si>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</si>
  <si>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</si>
  <si>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</si>
  <si>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</si>
  <si>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</si>
  <si>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</si>
  <si>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</si>
  <si>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</si>
  <si>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</si>
  <si>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</si>
  <si>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</si>
  <si>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</si>
  <si>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</si>
  <si>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</si>
  <si>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</si>
  <si>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</si>
  <si>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</si>
  <si>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</si>
  <si>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</si>
  <si>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</si>
  <si>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</si>
  <si>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</si>
  <si>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</si>
  <si>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</si>
  <si>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</si>
  <si>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</si>
  <si>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</si>
  <si>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</si>
  <si>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</si>
  <si>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</si>
  <si>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</si>
  <si>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</si>
  <si>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</si>
  <si>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</si>
  <si>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</si>
  <si>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</si>
  <si>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</si>
  <si>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</si>
  <si>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</si>
  <si>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</si>
  <si>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</si>
  <si>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</si>
  <si>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</si>
  <si>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</si>
  <si>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</si>
  <si>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</si>
  <si>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</si>
  <si>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</si>
  <si>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</si>
  <si>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</si>
  <si>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</si>
  <si>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</si>
  <si>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</si>
  <si>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</si>
  <si>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</si>
  <si>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</si>
  <si>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</si>
  <si>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</si>
  <si>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</si>
  <si>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</si>
  <si>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</si>
  <si>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</si>
  <si>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地方債償還金が減少したことで経営面に大きな改善がみられている。今後も安定した経営ができるよう効果的な管路の更新や、漏水箇所の早期発見に努め最小限の支出にとどめ地方債の償還も計画どおりに行っていく。経営戦略は平成２８年度に策定済み。</t>
    <rPh sb="14" eb="16">
      <t>ケイエイ</t>
    </rPh>
    <rPh sb="16" eb="17">
      <t>メン</t>
    </rPh>
    <rPh sb="18" eb="19">
      <t>オオ</t>
    </rPh>
    <rPh sb="21" eb="23">
      <t>カイゼン</t>
    </rPh>
    <rPh sb="31" eb="33">
      <t>コンゴ</t>
    </rPh>
    <rPh sb="34" eb="36">
      <t>アンテイ</t>
    </rPh>
    <phoneticPr fontId="4"/>
  </si>
  <si>
    <t>平成１５年度までの下水道整備と平成２３，２４年度の志岐地区特定農業用管水路特別対策事業に併せて配水管の布設替えが行われた。さらに富岡地区においては送水管、配水管で漏水が頻発していた為、平成２３，２４年度で布設替えが完了している。現在は道路改良工事に併せて随時布設替えを行う程度である。</t>
    <rPh sb="56" eb="57">
      <t>オコナ</t>
    </rPh>
    <phoneticPr fontId="4"/>
  </si>
  <si>
    <t>①昨年に引き続き地方債の償還が一部終了し、地方債償還金が減少したことと、徹底した漏水調査により漏水箇所の修繕を行ったことで有収率の改善にもつながっている。これといって大きな災害、工事等もなく修繕費、工事費、負担金等の総費用もさほど変わらない。水道使用料の収入も減少傾向にあるが地方債の償還がそれ以上に少なくなったことで収益的収支比率が改善している。</t>
    <rPh sb="36" eb="38">
      <t>テッテイ</t>
    </rPh>
    <rPh sb="40" eb="42">
      <t>ロウスイ</t>
    </rPh>
    <rPh sb="42" eb="44">
      <t>チョウサ</t>
    </rPh>
    <rPh sb="47" eb="49">
      <t>ロウスイ</t>
    </rPh>
    <rPh sb="49" eb="51">
      <t>カショ</t>
    </rPh>
    <rPh sb="52" eb="54">
      <t>シュウゼン</t>
    </rPh>
    <rPh sb="55" eb="56">
      <t>オコナ</t>
    </rPh>
    <rPh sb="61" eb="63">
      <t>ユウシュウ</t>
    </rPh>
    <rPh sb="63" eb="64">
      <t>リツ</t>
    </rPh>
    <rPh sb="65" eb="67">
      <t>カイゼン</t>
    </rPh>
    <rPh sb="121" eb="123">
      <t>スイドウ</t>
    </rPh>
    <rPh sb="123" eb="126">
      <t>シヨウリョウ</t>
    </rPh>
    <rPh sb="127" eb="129">
      <t>シュウニュウ</t>
    </rPh>
    <rPh sb="130" eb="132">
      <t>ゲンショウ</t>
    </rPh>
    <rPh sb="132" eb="134">
      <t>ケイコウ</t>
    </rPh>
    <rPh sb="147" eb="149">
      <t>イジョウ</t>
    </rPh>
    <rPh sb="167" eb="16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</si>
</sst>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0.16</c:v>
                </c:pt>
                <c:pt idx="1">
                  <c:v>0.08</c:v>
                </c:pt>
                <c:pt idx="2">
                  <c:v>0.22</c:v>
                </c:pt>
                <c:pt idx="3">
                  <c:v>7.0000000000000007E-2</c:v>
                </c:pt>
                <c:pt idx="4">
                  <c:v>0.05</c:v>
                </c:pt>
              </c:numCache>
            </c:numRef>
          </c:val>
          <c:extLst>
            <c:ext xmlns:c16="http://schemas.microsoft.com/office/drawing/2014/chart" uri="{C3380CC4-5D6E-409C-BE32-E72D297353CC}">
              <c16:uniqueId val="{00000000-2BFF-4CCA-A232-592E451D03D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2BFF-4CCA-A232-592E451D03D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67.05</c:v>
                </c:pt>
                <c:pt idx="1">
                  <c:v>68.44</c:v>
                </c:pt>
                <c:pt idx="2">
                  <c:v>68.14</c:v>
                </c:pt>
                <c:pt idx="3">
                  <c:v>66.42</c:v>
                </c:pt>
                <c:pt idx="4">
                  <c:v>63.92</c:v>
                </c:pt>
              </c:numCache>
            </c:numRef>
          </c:val>
          <c:extLst>
            <c:ext xmlns:c16="http://schemas.microsoft.com/office/drawing/2014/chart" uri="{C3380CC4-5D6E-409C-BE32-E72D297353CC}">
              <c16:uniqueId val="{00000000-CD53-40D1-934A-8EE8DC29AAB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CD53-40D1-934A-8EE8DC29AAB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73.92</c:v>
                </c:pt>
                <c:pt idx="1">
                  <c:v>71.459999999999994</c:v>
                </c:pt>
                <c:pt idx="2">
                  <c:v>72.3</c:v>
                </c:pt>
                <c:pt idx="3">
                  <c:v>71.209999999999994</c:v>
                </c:pt>
                <c:pt idx="4">
                  <c:v>74.760000000000005</c:v>
                </c:pt>
              </c:numCache>
            </c:numRef>
          </c:val>
          <c:extLst>
            <c:ext xmlns:c16="http://schemas.microsoft.com/office/drawing/2014/chart" uri="{C3380CC4-5D6E-409C-BE32-E72D297353CC}">
              <c16:uniqueId val="{00000000-FB3D-4A54-8531-8546D0D7AF0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FB3D-4A54-8531-8546D0D7AF0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73.19</c:v>
                </c:pt>
                <c:pt idx="1">
                  <c:v>74.42</c:v>
                </c:pt>
                <c:pt idx="2">
                  <c:v>84.15</c:v>
                </c:pt>
                <c:pt idx="3">
                  <c:v>84.4</c:v>
                </c:pt>
                <c:pt idx="4">
                  <c:v>87.74</c:v>
                </c:pt>
              </c:numCache>
            </c:numRef>
          </c:val>
          <c:extLst>
            <c:ext xmlns:c16="http://schemas.microsoft.com/office/drawing/2014/chart" uri="{C3380CC4-5D6E-409C-BE32-E72D297353CC}">
              <c16:uniqueId val="{00000000-B32A-46E7-A66F-6EC0A89A985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B32A-46E7-A66F-6EC0A89A985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27-4575-9916-9F64DD87193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7-4575-9916-9F64DD87193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6-47AA-8942-7186F2191F1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6-47AA-8942-7186F2191F1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4-476C-A3B6-8F81DE33B56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4-476C-A3B6-8F81DE33B56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73-440F-8DC3-5583FAB1B0A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3-440F-8DC3-5583FAB1B0A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533.53</c:v>
                </c:pt>
                <c:pt idx="1">
                  <c:v>459.17</c:v>
                </c:pt>
                <c:pt idx="2">
                  <c:v>388.12</c:v>
                </c:pt>
                <c:pt idx="3">
                  <c:v>343.08</c:v>
                </c:pt>
                <c:pt idx="4">
                  <c:v>284.82</c:v>
                </c:pt>
              </c:numCache>
            </c:numRef>
          </c:val>
          <c:extLst>
            <c:ext xmlns:c16="http://schemas.microsoft.com/office/drawing/2014/chart" uri="{C3380CC4-5D6E-409C-BE32-E72D297353CC}">
              <c16:uniqueId val="{00000000-1C29-4F36-83E9-26BFDA6CF6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1C29-4F36-83E9-26BFDA6CF6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67.14</c:v>
                </c:pt>
                <c:pt idx="1">
                  <c:v>65.989999999999995</c:v>
                </c:pt>
                <c:pt idx="2">
                  <c:v>78.260000000000005</c:v>
                </c:pt>
                <c:pt idx="3">
                  <c:v>78</c:v>
                </c:pt>
                <c:pt idx="4">
                  <c:v>83.07</c:v>
                </c:pt>
              </c:numCache>
            </c:numRef>
          </c:val>
          <c:extLst>
            <c:ext xmlns:c16="http://schemas.microsoft.com/office/drawing/2014/chart" uri="{C3380CC4-5D6E-409C-BE32-E72D297353CC}">
              <c16:uniqueId val="{00000000-2764-45B6-84EE-5EAF65BE094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2764-45B6-84EE-5EAF65BE094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324.89</c:v>
                </c:pt>
                <c:pt idx="1">
                  <c:v>331.59</c:v>
                </c:pt>
                <c:pt idx="2">
                  <c:v>280.17</c:v>
                </c:pt>
                <c:pt idx="3">
                  <c:v>280.58999999999997</c:v>
                </c:pt>
                <c:pt idx="4">
                  <c:v>263.45</c:v>
                </c:pt>
              </c:numCache>
            </c:numRef>
          </c:val>
          <c:extLst>
            <c:ext xmlns:c16="http://schemas.microsoft.com/office/drawing/2014/chart" uri="{C3380CC4-5D6E-409C-BE32-E72D297353CC}">
              <c16:uniqueId val="{00000000-2622-4D7D-90BC-82B573F1A9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2622-4D7D-90BC-82B573F1A9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2" zoomScale="98" zoomScaleNormal="98" workbookViewId="0">
      <selection activeCell="BJ35" sqref="BJ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苓北町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7290</v>
      </c>
      <c r="AM8" s="50"/>
      <c r="AN8" s="50"/>
      <c r="AO8" s="50"/>
      <c r="AP8" s="50"/>
      <c r="AQ8" s="50"/>
      <c r="AR8" s="50"/>
      <c r="AS8" s="50"/>
      <c r="AT8" s="46">
        <f>データ!$S$6</f>
        <v>67.58</v>
      </c>
      <c r="AU8" s="46"/>
      <c r="AV8" s="46"/>
      <c r="AW8" s="46"/>
      <c r="AX8" s="46"/>
      <c r="AY8" s="46"/>
      <c r="AZ8" s="46"/>
      <c r="BA8" s="46"/>
      <c r="BB8" s="46">
        <f>データ!$T$6</f>
        <v>107.87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96.8</v>
      </c>
      <c r="Q10" s="46"/>
      <c r="R10" s="46"/>
      <c r="S10" s="46"/>
      <c r="T10" s="46"/>
      <c r="U10" s="46"/>
      <c r="V10" s="46"/>
      <c r="W10" s="50">
        <f>データ!$Q$6</f>
        <v>4170</v>
      </c>
      <c r="X10" s="50"/>
      <c r="Y10" s="50"/>
      <c r="Z10" s="50"/>
      <c r="AA10" s="50"/>
      <c r="AB10" s="50"/>
      <c r="AC10" s="50"/>
      <c r="AD10" s="2"/>
      <c r="AE10" s="2"/>
      <c r="AF10" s="2"/>
      <c r="AG10" s="2"/>
      <c r="AH10" s="2"/>
      <c r="AI10" s="2"/>
      <c r="AJ10" s="2"/>
      <c r="AK10" s="2"/>
      <c r="AL10" s="50">
        <f>データ!$U$6</f>
        <v>7021</v>
      </c>
      <c r="AM10" s="50"/>
      <c r="AN10" s="50"/>
      <c r="AO10" s="50"/>
      <c r="AP10" s="50"/>
      <c r="AQ10" s="50"/>
      <c r="AR10" s="50"/>
      <c r="AS10" s="50"/>
      <c r="AT10" s="46">
        <f>データ!$V$6</f>
        <v>34.229999999999997</v>
      </c>
      <c r="AU10" s="46"/>
      <c r="AV10" s="46"/>
      <c r="AW10" s="46"/>
      <c r="AX10" s="46"/>
      <c r="AY10" s="46"/>
      <c r="AZ10" s="46"/>
      <c r="BA10" s="46"/>
      <c r="BB10" s="46">
        <f>データ!$W$6</f>
        <v>205.11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7WxrMVwcPExkJ2qQiBOohW1F6oSR0na/+16NFh2D+FSVnwUm+hYnS9kwvMzMbXQ63PyFCwQ0FDeCc1L2bN8CUg==" saltValue="0aoDvRc0sjj+dVAmmZaO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435317</v>
      </c>
      <c r="D6" s="34">
        <f t="shared" si="3"/>
        <v>47</v>
      </c>
      <c r="E6" s="34">
        <f t="shared" si="3"/>
        <v>1</v>
      </c>
      <c r="F6" s="34">
        <f t="shared" si="3"/>
        <v>0</v>
      </c>
      <c r="G6" s="34">
        <f t="shared" si="3"/>
        <v>0</v>
      </c>
      <c r="H6" s="34" t="str">
        <f t="shared" si="3"/>
        <v>熊本県　苓北町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96.8</v>
      </c>
      <c r="Q6" s="35">
        <f t="shared" si="3"/>
        <v>4170</v>
      </c>
      <c r="R6" s="35">
        <f t="shared" si="3"/>
        <v>7290</v>
      </c>
      <c r="S6" s="35">
        <f t="shared" si="3"/>
        <v>67.58</v>
      </c>
      <c r="T6" s="35">
        <f t="shared" si="3"/>
        <v>107.87</v>
      </c>
      <c r="U6" s="35">
        <f t="shared" si="3"/>
        <v>7021</v>
      </c>
      <c r="V6" s="35">
        <f t="shared" si="3"/>
        <v>34.229999999999997</v>
      </c>
      <c r="W6" s="35">
        <f t="shared" si="3"/>
        <v>205.11</v>
      </c>
      <c r="X6" s="36">
        <f>IF(X7="",NA(),X7)</f>
        <v>73.19</v>
      </c>
      <c r="Y6" s="36">
        <f t="shared" ref="Y6:AG6" si="4">IF(Y7="",NA(),Y7)</f>
        <v>74.42</v>
      </c>
      <c r="Z6" s="36">
        <f t="shared" si="4"/>
        <v>84.15</v>
      </c>
      <c r="AA6" s="36">
        <f t="shared" si="4"/>
        <v>84.4</v>
      </c>
      <c r="AB6" s="36">
        <f t="shared" si="4"/>
        <v>87.74</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533.53</v>
      </c>
      <c r="BF6" s="36">
        <f t="shared" ref="BF6:BN6" si="7">IF(BF7="",NA(),BF7)</f>
        <v>459.17</v>
      </c>
      <c r="BG6" s="36">
        <f t="shared" si="7"/>
        <v>388.12</v>
      </c>
      <c r="BH6" s="36">
        <f t="shared" si="7"/>
        <v>343.08</v>
      </c>
      <c r="BI6" s="36">
        <f t="shared" si="7"/>
        <v>284.82</v>
      </c>
      <c r="BJ6" s="36">
        <f t="shared" si="7"/>
        <v>1228.58</v>
      </c>
      <c r="BK6" s="36">
        <f t="shared" si="7"/>
        <v>1280.18</v>
      </c>
      <c r="BL6" s="36">
        <f t="shared" si="7"/>
        <v>1346.23</v>
      </c>
      <c r="BM6" s="36">
        <f t="shared" si="7"/>
        <v>1295.06</v>
      </c>
      <c r="BN6" s="36">
        <f t="shared" si="7"/>
        <v>1168.7</v>
      </c>
      <c r="BO6" s="35" t="str">
        <f>IF(BO7="","",IF(BO7="-","【-】","【"&amp;SUBSTITUTE(TEXT(BO7,"#,##0.00"),"-","△")&amp;"】"))</f>
        <v>【1,074.14】</v>
      </c>
      <c r="BP6" s="36">
        <f>IF(BP7="",NA(),BP7)</f>
        <v>67.14</v>
      </c>
      <c r="BQ6" s="36">
        <f t="shared" ref="BQ6:BY6" si="8">IF(BQ7="",NA(),BQ7)</f>
        <v>65.989999999999995</v>
      </c>
      <c r="BR6" s="36">
        <f t="shared" si="8"/>
        <v>78.260000000000005</v>
      </c>
      <c r="BS6" s="36">
        <f t="shared" si="8"/>
        <v>78</v>
      </c>
      <c r="BT6" s="36">
        <f t="shared" si="8"/>
        <v>83.07</v>
      </c>
      <c r="BU6" s="36">
        <f t="shared" si="8"/>
        <v>53.81</v>
      </c>
      <c r="BV6" s="36">
        <f t="shared" si="8"/>
        <v>53.62</v>
      </c>
      <c r="BW6" s="36">
        <f t="shared" si="8"/>
        <v>53.41</v>
      </c>
      <c r="BX6" s="36">
        <f t="shared" si="8"/>
        <v>53.29</v>
      </c>
      <c r="BY6" s="36">
        <f t="shared" si="8"/>
        <v>53.59</v>
      </c>
      <c r="BZ6" s="35" t="str">
        <f>IF(BZ7="","",IF(BZ7="-","【-】","【"&amp;SUBSTITUTE(TEXT(BZ7,"#,##0.00"),"-","△")&amp;"】"))</f>
        <v>【54.36】</v>
      </c>
      <c r="CA6" s="36">
        <f>IF(CA7="",NA(),CA7)</f>
        <v>324.89</v>
      </c>
      <c r="CB6" s="36">
        <f t="shared" ref="CB6:CJ6" si="9">IF(CB7="",NA(),CB7)</f>
        <v>331.59</v>
      </c>
      <c r="CC6" s="36">
        <f t="shared" si="9"/>
        <v>280.17</v>
      </c>
      <c r="CD6" s="36">
        <f t="shared" si="9"/>
        <v>280.58999999999997</v>
      </c>
      <c r="CE6" s="36">
        <f t="shared" si="9"/>
        <v>263.45</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67.05</v>
      </c>
      <c r="CM6" s="36">
        <f t="shared" ref="CM6:CU6" si="10">IF(CM7="",NA(),CM7)</f>
        <v>68.44</v>
      </c>
      <c r="CN6" s="36">
        <f t="shared" si="10"/>
        <v>68.14</v>
      </c>
      <c r="CO6" s="36">
        <f t="shared" si="10"/>
        <v>66.42</v>
      </c>
      <c r="CP6" s="36">
        <f t="shared" si="10"/>
        <v>63.92</v>
      </c>
      <c r="CQ6" s="36">
        <f t="shared" si="10"/>
        <v>58.96</v>
      </c>
      <c r="CR6" s="36">
        <f t="shared" si="10"/>
        <v>58.1</v>
      </c>
      <c r="CS6" s="36">
        <f t="shared" si="10"/>
        <v>56.19</v>
      </c>
      <c r="CT6" s="36">
        <f t="shared" si="10"/>
        <v>56.65</v>
      </c>
      <c r="CU6" s="36">
        <f t="shared" si="10"/>
        <v>56.41</v>
      </c>
      <c r="CV6" s="35" t="str">
        <f>IF(CV7="","",IF(CV7="-","【-】","【"&amp;SUBSTITUTE(TEXT(CV7,"#,##0.00"),"-","△")&amp;"】"))</f>
        <v>【55.95】</v>
      </c>
      <c r="CW6" s="36">
        <f>IF(CW7="",NA(),CW7)</f>
        <v>73.92</v>
      </c>
      <c r="CX6" s="36">
        <f t="shared" ref="CX6:DF6" si="11">IF(CX7="",NA(),CX7)</f>
        <v>71.459999999999994</v>
      </c>
      <c r="CY6" s="36">
        <f t="shared" si="11"/>
        <v>72.3</v>
      </c>
      <c r="CZ6" s="36">
        <f t="shared" si="11"/>
        <v>71.209999999999994</v>
      </c>
      <c r="DA6" s="36">
        <f t="shared" si="11"/>
        <v>74.760000000000005</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0.08</v>
      </c>
      <c r="EF6" s="36">
        <f t="shared" si="14"/>
        <v>0.22</v>
      </c>
      <c r="EG6" s="36">
        <f t="shared" si="14"/>
        <v>7.0000000000000007E-2</v>
      </c>
      <c r="EH6" s="36">
        <f t="shared" si="14"/>
        <v>0.05</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435317</v>
      </c>
      <c r="D7" s="38">
        <v>47</v>
      </c>
      <c r="E7" s="38">
        <v>1</v>
      </c>
      <c r="F7" s="38">
        <v>0</v>
      </c>
      <c r="G7" s="38">
        <v>0</v>
      </c>
      <c r="H7" s="38" t="s">
        <v>96</v>
      </c>
      <c r="I7" s="38" t="s">
        <v>97</v>
      </c>
      <c r="J7" s="38" t="s">
        <v>98</v>
      </c>
      <c r="K7" s="38" t="s">
        <v>99</v>
      </c>
      <c r="L7" s="38" t="s">
        <v>100</v>
      </c>
      <c r="M7" s="38" t="s">
        <v>101</v>
      </c>
      <c r="N7" s="39" t="s">
        <v>102</v>
      </c>
      <c r="O7" s="39" t="s">
        <v>103</v>
      </c>
      <c r="P7" s="39">
        <v>96.8</v>
      </c>
      <c r="Q7" s="39">
        <v>4170</v>
      </c>
      <c r="R7" s="39">
        <v>7290</v>
      </c>
      <c r="S7" s="39">
        <v>67.58</v>
      </c>
      <c r="T7" s="39">
        <v>107.87</v>
      </c>
      <c r="U7" s="39">
        <v>7021</v>
      </c>
      <c r="V7" s="39">
        <v>34.229999999999997</v>
      </c>
      <c r="W7" s="39">
        <v>205.11</v>
      </c>
      <c r="X7" s="39">
        <v>73.19</v>
      </c>
      <c r="Y7" s="39">
        <v>74.42</v>
      </c>
      <c r="Z7" s="39">
        <v>84.15</v>
      </c>
      <c r="AA7" s="39">
        <v>84.4</v>
      </c>
      <c r="AB7" s="39">
        <v>87.74</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533.53</v>
      </c>
      <c r="BF7" s="39">
        <v>459.17</v>
      </c>
      <c r="BG7" s="39">
        <v>388.12</v>
      </c>
      <c r="BH7" s="39">
        <v>343.08</v>
      </c>
      <c r="BI7" s="39">
        <v>284.82</v>
      </c>
      <c r="BJ7" s="39">
        <v>1228.58</v>
      </c>
      <c r="BK7" s="39">
        <v>1280.18</v>
      </c>
      <c r="BL7" s="39">
        <v>1346.23</v>
      </c>
      <c r="BM7" s="39">
        <v>1295.06</v>
      </c>
      <c r="BN7" s="39">
        <v>1168.7</v>
      </c>
      <c r="BO7" s="39">
        <v>1074.1400000000001</v>
      </c>
      <c r="BP7" s="39">
        <v>67.14</v>
      </c>
      <c r="BQ7" s="39">
        <v>65.989999999999995</v>
      </c>
      <c r="BR7" s="39">
        <v>78.260000000000005</v>
      </c>
      <c r="BS7" s="39">
        <v>78</v>
      </c>
      <c r="BT7" s="39">
        <v>83.07</v>
      </c>
      <c r="BU7" s="39">
        <v>53.81</v>
      </c>
      <c r="BV7" s="39">
        <v>53.62</v>
      </c>
      <c r="BW7" s="39">
        <v>53.41</v>
      </c>
      <c r="BX7" s="39">
        <v>53.29</v>
      </c>
      <c r="BY7" s="39">
        <v>53.59</v>
      </c>
      <c r="BZ7" s="39">
        <v>54.36</v>
      </c>
      <c r="CA7" s="39">
        <v>324.89</v>
      </c>
      <c r="CB7" s="39">
        <v>331.59</v>
      </c>
      <c r="CC7" s="39">
        <v>280.17</v>
      </c>
      <c r="CD7" s="39">
        <v>280.58999999999997</v>
      </c>
      <c r="CE7" s="39">
        <v>263.45</v>
      </c>
      <c r="CF7" s="39">
        <v>284.64999999999998</v>
      </c>
      <c r="CG7" s="39">
        <v>287.7</v>
      </c>
      <c r="CH7" s="39">
        <v>277.39999999999998</v>
      </c>
      <c r="CI7" s="39">
        <v>259.02</v>
      </c>
      <c r="CJ7" s="39">
        <v>259.79000000000002</v>
      </c>
      <c r="CK7" s="39">
        <v>296.39999999999998</v>
      </c>
      <c r="CL7" s="39">
        <v>67.05</v>
      </c>
      <c r="CM7" s="39">
        <v>68.44</v>
      </c>
      <c r="CN7" s="39">
        <v>68.14</v>
      </c>
      <c r="CO7" s="39">
        <v>66.42</v>
      </c>
      <c r="CP7" s="39">
        <v>63.92</v>
      </c>
      <c r="CQ7" s="39">
        <v>58.96</v>
      </c>
      <c r="CR7" s="39">
        <v>58.1</v>
      </c>
      <c r="CS7" s="39">
        <v>56.19</v>
      </c>
      <c r="CT7" s="39">
        <v>56.65</v>
      </c>
      <c r="CU7" s="39">
        <v>56.41</v>
      </c>
      <c r="CV7" s="39">
        <v>55.95</v>
      </c>
      <c r="CW7" s="39">
        <v>73.92</v>
      </c>
      <c r="CX7" s="39">
        <v>71.459999999999994</v>
      </c>
      <c r="CY7" s="39">
        <v>72.3</v>
      </c>
      <c r="CZ7" s="39">
        <v>71.209999999999994</v>
      </c>
      <c r="DA7" s="39">
        <v>74.760000000000005</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0.16</v>
      </c>
      <c r="EE7" s="39">
        <v>0.08</v>
      </c>
      <c r="EF7" s="39">
        <v>0.22</v>
      </c>
      <c r="EG7" s="39">
        <v>7.0000000000000007E-2</v>
      </c>
      <c r="EH7" s="39">
        <v>0.05</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2020-01-31T00:40:47Z</cp:lastPrinted>
  <dcterms:created xsi:type="dcterms:W3CDTF">2019-12-05T04:40:10Z</dcterms:created>
  <dcterms:modified xsi:type="dcterms:W3CDTF">2020-01-31T00:40:47Z</dcterms:modified>
  <cp:category/>
</cp:coreProperties>
</file>