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4 県→国\00 決裁用資料\【ここへ格納】法非適用事業\010簡水\"/>
    </mc:Choice>
  </mc:AlternateContent>
  <workbookProtection workbookAlgorithmName="SHA-512" workbookHashValue="inGkPscw1dH/1qYoYglsNIfRf2khxs9fN+H1FPRno+z5uHgU9xvroeESd5MpXcC4nRJczPtBslm7K/Sqm/XsvA==" workbookSaltValue="lNnh2eX5AY9E4r+5chkfIQ==" workbookSpinCount="100000" lockStructure="1"/>
  <bookViews>
    <workbookView xWindow="0" yWindow="0" windowWidth="20490" windowHeight="82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<sst xmlns="http://schemas.openxmlformats.org/spreadsheetml/2006/main" count="225" uniqueCount="111">
  <si>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</si>
  <si>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</si>
  <si>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</si>
  <si>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</si>
  <si>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</si>
  <si>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</si>
  <si>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</si>
  <si>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</si>
  <si>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</si>
  <si>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</si>
  <si>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</si>
  <si>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</si>
  <si>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</si>
  <si>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</si>
  <si>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</si>
  <si>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</si>
  <si>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</si>
  <si>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</si>
  <si>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</si>
  <si>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</si>
  <si>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</si>
  <si>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</si>
  <si>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</si>
  <si>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</si>
  <si>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</si>
  <si>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</si>
  <si>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</si>
  <si>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</si>
  <si>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</si>
  <si>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</si>
  <si>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</si>
  <si>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</si>
  <si>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</si>
  <si>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</si>
  <si>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</si>
  <si>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</si>
  <si>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</si>
  <si>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</si>
  <si>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</si>
  <si>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</si>
  <si>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</si>
  <si>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</si>
  <si>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</si>
  <si>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</si>
  <si>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</si>
  <si>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</si>
  <si>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</si>
  <si>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</si>
  <si>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</si>
  <si>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</si>
  <si>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</si>
  <si>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</si>
  <si>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</si>
  <si>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</si>
  <si>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</si>
  <si>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</si>
  <si>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</si>
  <si>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</si>
  <si>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</si>
  <si>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</si>
  <si>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</si>
  <si>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</si>
  <si>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</si>
  <si>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</si>
  <si>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</si>
  <si>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</si>
  <si>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</si>
  <si>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</si>
  <si>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</si>
  <si>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</si>
  <si>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</si>
  <si>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</si>
  <si>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</si>
  <si>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</si>
  <si>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</si>
  <si>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</si>
  <si>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</si>
  <si>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</si>
  <si>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</si>
  <si>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</si>
  <si>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</si>
  <si>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</si>
  <si>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</si>
  <si>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</si>
  <si>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</si>
  <si>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</si>
  <si>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</si>
  <si>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</si>
  <si>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</si>
  <si>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</si>
  <si>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</si>
  <si>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</si>
  <si>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</si>
  <si>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</si>
  <si>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</si>
  <si>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球磨村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</si>
  <si>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</si>
  <si>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</si>
  <si>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</si>
  <si>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</si>
  <si>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</si>
  <si>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</si>
  <si>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</si>
  <si>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</si>
  <si>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</si>
  <si>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</si>
  <si>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</si>
  <si>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</si>
  <si>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も水道事業を維持運営しなければならないが、財源の確保や健全な維持にも限界があり、原価に見合った料金収入が必要となる。このようなことから、「簡易水道事業経営戦略」を策定し、計画かつ効率的な経営の推進を図っていかなければならない。</t>
    <rPh sb="0" eb="2">
      <t>コンゴ</t>
    </rPh>
    <rPh sb="3" eb="5">
      <t>スイドウ</t>
    </rPh>
    <rPh sb="5" eb="7">
      <t>ジギョウ</t>
    </rPh>
    <rPh sb="8" eb="10">
      <t>イジ</t>
    </rPh>
    <rPh sb="10" eb="12">
      <t>ウンエイ</t>
    </rPh>
    <rPh sb="23" eb="25">
      <t>ザイゲン</t>
    </rPh>
    <rPh sb="26" eb="28">
      <t>カクホ</t>
    </rPh>
    <rPh sb="29" eb="31">
      <t>ケンゼン</t>
    </rPh>
    <rPh sb="32" eb="34">
      <t>イジ</t>
    </rPh>
    <rPh sb="36" eb="38">
      <t>ゲンカイ</t>
    </rPh>
    <rPh sb="42" eb="44">
      <t>ゲンカ</t>
    </rPh>
    <rPh sb="45" eb="47">
      <t>ミア</t>
    </rPh>
    <rPh sb="49" eb="51">
      <t>リョウキン</t>
    </rPh>
    <rPh sb="51" eb="53">
      <t>シュウニュウ</t>
    </rPh>
    <rPh sb="54" eb="56">
      <t>ヒツヨウ</t>
    </rPh>
    <rPh sb="71" eb="73">
      <t>カンイ</t>
    </rPh>
    <rPh sb="73" eb="75">
      <t>スイドウ</t>
    </rPh>
    <rPh sb="75" eb="77">
      <t>ジギョウ</t>
    </rPh>
    <rPh sb="77" eb="79">
      <t>ケイエイ</t>
    </rPh>
    <rPh sb="79" eb="81">
      <t>センリャク</t>
    </rPh>
    <rPh sb="83" eb="85">
      <t>サクテイ</t>
    </rPh>
    <rPh sb="87" eb="89">
      <t>ケイカク</t>
    </rPh>
    <rPh sb="91" eb="94">
      <t>コウリツテキ</t>
    </rPh>
    <rPh sb="95" eb="97">
      <t>ケイエイ</t>
    </rPh>
    <rPh sb="98" eb="100">
      <t>スイシン</t>
    </rPh>
    <rPh sb="101" eb="102">
      <t>ハカ</t>
    </rPh>
    <phoneticPr fontId="4"/>
  </si>
  <si>
    <t>本村水道事業は、創設後約30年が経過している。こうしたなかで漏水事故が度々発生しており、耐震管への更新は必要不可欠となっている。しかしながら、更新費用は多大であり、効率的かつ安定的な財政運営を行うため、財政担当課と協議を進め、平成29年度に本村一部の区域で耐震化計画を策定し平成30年度から工事に着手している。今後においても、安心安全な水道事業を運営していくために計画的な耐震化工事を進めていく。</t>
    <rPh sb="0" eb="2">
      <t>ホンソン</t>
    </rPh>
    <rPh sb="2" eb="4">
      <t>スイドウ</t>
    </rPh>
    <rPh sb="4" eb="6">
      <t>ジギョウ</t>
    </rPh>
    <rPh sb="8" eb="10">
      <t>ソウセツ</t>
    </rPh>
    <rPh sb="10" eb="11">
      <t>ゴ</t>
    </rPh>
    <rPh sb="11" eb="12">
      <t>ヤク</t>
    </rPh>
    <rPh sb="14" eb="15">
      <t>ネン</t>
    </rPh>
    <rPh sb="16" eb="18">
      <t>ケイカ</t>
    </rPh>
    <rPh sb="30" eb="32">
      <t>ロウスイ</t>
    </rPh>
    <rPh sb="32" eb="34">
      <t>ジコ</t>
    </rPh>
    <rPh sb="35" eb="37">
      <t>タビタビ</t>
    </rPh>
    <rPh sb="37" eb="39">
      <t>ハッセイ</t>
    </rPh>
    <rPh sb="44" eb="46">
      <t>タイシン</t>
    </rPh>
    <rPh sb="46" eb="47">
      <t>カン</t>
    </rPh>
    <rPh sb="49" eb="51">
      <t>コウシン</t>
    </rPh>
    <rPh sb="52" eb="54">
      <t>ヒツヨウ</t>
    </rPh>
    <rPh sb="54" eb="57">
      <t>フカケツ</t>
    </rPh>
    <rPh sb="71" eb="73">
      <t>コウシン</t>
    </rPh>
    <rPh sb="73" eb="75">
      <t>ヒヨウ</t>
    </rPh>
    <rPh sb="76" eb="78">
      <t>タダイ</t>
    </rPh>
    <rPh sb="82" eb="84">
      <t>コウリツ</t>
    </rPh>
    <rPh sb="84" eb="85">
      <t>テキ</t>
    </rPh>
    <rPh sb="87" eb="90">
      <t>アンテイテキ</t>
    </rPh>
    <rPh sb="91" eb="93">
      <t>ザイセイ</t>
    </rPh>
    <rPh sb="93" eb="95">
      <t>ウンエイ</t>
    </rPh>
    <rPh sb="96" eb="97">
      <t>オコナ</t>
    </rPh>
    <rPh sb="101" eb="103">
      <t>ザイセイ</t>
    </rPh>
    <rPh sb="103" eb="105">
      <t>タントウ</t>
    </rPh>
    <rPh sb="105" eb="106">
      <t>カ</t>
    </rPh>
    <rPh sb="107" eb="109">
      <t>キョウギ</t>
    </rPh>
    <rPh sb="110" eb="111">
      <t>スス</t>
    </rPh>
    <rPh sb="113" eb="115">
      <t>ヘイセイ</t>
    </rPh>
    <rPh sb="117" eb="119">
      <t>ネンド</t>
    </rPh>
    <rPh sb="120" eb="122">
      <t>ホンソン</t>
    </rPh>
    <rPh sb="122" eb="124">
      <t>イチブ</t>
    </rPh>
    <rPh sb="125" eb="127">
      <t>クイキ</t>
    </rPh>
    <rPh sb="128" eb="131">
      <t>タイシンカ</t>
    </rPh>
    <rPh sb="131" eb="133">
      <t>ケイカク</t>
    </rPh>
    <rPh sb="134" eb="136">
      <t>サクテイ</t>
    </rPh>
    <rPh sb="137" eb="139">
      <t>ヘイセイ</t>
    </rPh>
    <rPh sb="141" eb="143">
      <t>ネンド</t>
    </rPh>
    <rPh sb="145" eb="147">
      <t>コウジ</t>
    </rPh>
    <rPh sb="148" eb="150">
      <t>チャクシュ</t>
    </rPh>
    <rPh sb="155" eb="157">
      <t>コンゴ</t>
    </rPh>
    <rPh sb="163" eb="165">
      <t>アンシン</t>
    </rPh>
    <rPh sb="165" eb="167">
      <t>アンゼン</t>
    </rPh>
    <rPh sb="168" eb="170">
      <t>スイドウ</t>
    </rPh>
    <rPh sb="170" eb="172">
      <t>ジギョウ</t>
    </rPh>
    <rPh sb="173" eb="175">
      <t>ウンエイ</t>
    </rPh>
    <rPh sb="182" eb="185">
      <t>ケイカクテキ</t>
    </rPh>
    <rPh sb="186" eb="189">
      <t>タイシンカ</t>
    </rPh>
    <rPh sb="189" eb="191">
      <t>コウジ</t>
    </rPh>
    <phoneticPr fontId="4"/>
  </si>
  <si>
    <t>簡易水道事業は、加入者からの料金収入等の独立採算制によって事業が運営されている。本村の水道事業においては、今後給水区域拡大や給水人ロの増加は見込めないのが現状である。このような中「⑤料金回収率」は、前年度に引き続き平均値を下回っており、給水収益以外の収入（繰出金）等に依存している状況であるため、将来的な料金改定も視野に入れ、経営改善を図っていく必要がある。また、「⑧有収率」については、前年と比較し、漏水修繕工事により改善はしたが、依然として低い水準であるため、引き続き漏水の改善並びに耐震管への更新を計画的に進めていく。</t>
    <rPh sb="0" eb="2">
      <t>カンイ</t>
    </rPh>
    <rPh sb="2" eb="4">
      <t>スイドウ</t>
    </rPh>
    <rPh sb="4" eb="6">
      <t>ジギョウ</t>
    </rPh>
    <rPh sb="8" eb="11">
      <t>カニュウシャ</t>
    </rPh>
    <rPh sb="14" eb="16">
      <t>リョウキン</t>
    </rPh>
    <rPh sb="16" eb="19">
      <t>シュウニュウトウ</t>
    </rPh>
    <rPh sb="20" eb="22">
      <t>ドクリツ</t>
    </rPh>
    <rPh sb="22" eb="24">
      <t>サイサン</t>
    </rPh>
    <rPh sb="24" eb="25">
      <t>セイ</t>
    </rPh>
    <rPh sb="29" eb="31">
      <t>ジギョウ</t>
    </rPh>
    <rPh sb="32" eb="34">
      <t>ウンエイ</t>
    </rPh>
    <rPh sb="40" eb="42">
      <t>ホンソン</t>
    </rPh>
    <rPh sb="43" eb="45">
      <t>スイドウ</t>
    </rPh>
    <rPh sb="45" eb="47">
      <t>ジギョウ</t>
    </rPh>
    <rPh sb="53" eb="55">
      <t>コンゴ</t>
    </rPh>
    <rPh sb="55" eb="57">
      <t>キュウスイ</t>
    </rPh>
    <rPh sb="57" eb="59">
      <t>クイキ</t>
    </rPh>
    <rPh sb="59" eb="61">
      <t>カクダイ</t>
    </rPh>
    <rPh sb="62" eb="64">
      <t>キュウスイ</t>
    </rPh>
    <rPh sb="64" eb="65">
      <t>ジン</t>
    </rPh>
    <rPh sb="67" eb="69">
      <t>ゾウカ</t>
    </rPh>
    <rPh sb="70" eb="72">
      <t>ミコ</t>
    </rPh>
    <rPh sb="77" eb="79">
      <t>ゲンジョウ</t>
    </rPh>
    <rPh sb="88" eb="89">
      <t>ナカ</t>
    </rPh>
    <rPh sb="91" eb="93">
      <t>リョウキン</t>
    </rPh>
    <rPh sb="93" eb="95">
      <t>カイシュウ</t>
    </rPh>
    <rPh sb="95" eb="96">
      <t>リツ</t>
    </rPh>
    <rPh sb="99" eb="102">
      <t>ゼンネンド</t>
    </rPh>
    <rPh sb="103" eb="104">
      <t>ヒ</t>
    </rPh>
    <rPh sb="105" eb="106">
      <t>ツヅ</t>
    </rPh>
    <rPh sb="107" eb="110">
      <t>ヘイキンチ</t>
    </rPh>
    <rPh sb="111" eb="113">
      <t>シタマワ</t>
    </rPh>
    <rPh sb="118" eb="120">
      <t>キュウスイ</t>
    </rPh>
    <rPh sb="120" eb="122">
      <t>シュウエキ</t>
    </rPh>
    <rPh sb="122" eb="124">
      <t>イガイ</t>
    </rPh>
    <rPh sb="125" eb="127">
      <t>シュウニュウ</t>
    </rPh>
    <rPh sb="128" eb="129">
      <t>ク</t>
    </rPh>
    <rPh sb="129" eb="130">
      <t>ダ</t>
    </rPh>
    <rPh sb="130" eb="131">
      <t>キン</t>
    </rPh>
    <rPh sb="132" eb="133">
      <t>トウ</t>
    </rPh>
    <rPh sb="134" eb="136">
      <t>イゾン</t>
    </rPh>
    <rPh sb="140" eb="142">
      <t>ジョウキョウ</t>
    </rPh>
    <rPh sb="148" eb="151">
      <t>ショウライテキ</t>
    </rPh>
    <rPh sb="152" eb="154">
      <t>リョウキン</t>
    </rPh>
    <rPh sb="154" eb="156">
      <t>カイテイ</t>
    </rPh>
    <rPh sb="157" eb="159">
      <t>シヤ</t>
    </rPh>
    <rPh sb="160" eb="161">
      <t>イ</t>
    </rPh>
    <rPh sb="163" eb="165">
      <t>ケイエイ</t>
    </rPh>
    <rPh sb="165" eb="167">
      <t>カイゼン</t>
    </rPh>
    <rPh sb="168" eb="169">
      <t>ハカ</t>
    </rPh>
    <rPh sb="173" eb="175">
      <t>ヒツヨウ</t>
    </rPh>
    <rPh sb="184" eb="185">
      <t>ユウ</t>
    </rPh>
    <rPh sb="185" eb="186">
      <t>シュウ</t>
    </rPh>
    <rPh sb="186" eb="187">
      <t>リツ</t>
    </rPh>
    <rPh sb="194" eb="196">
      <t>ゼンネン</t>
    </rPh>
    <rPh sb="197" eb="199">
      <t>ヒカク</t>
    </rPh>
    <rPh sb="201" eb="203">
      <t>ロウスイ</t>
    </rPh>
    <rPh sb="203" eb="205">
      <t>シュウゼン</t>
    </rPh>
    <rPh sb="205" eb="207">
      <t>コウジ</t>
    </rPh>
    <rPh sb="210" eb="212">
      <t>カイゼン</t>
    </rPh>
    <rPh sb="217" eb="219">
      <t>イゼン</t>
    </rPh>
    <rPh sb="222" eb="223">
      <t>ヒク</t>
    </rPh>
    <rPh sb="224" eb="226">
      <t>スイジュン</t>
    </rPh>
    <rPh sb="232" eb="233">
      <t>ヒ</t>
    </rPh>
    <rPh sb="234" eb="235">
      <t>ツヅ</t>
    </rPh>
    <rPh sb="236" eb="238">
      <t>ロウスイ</t>
    </rPh>
    <rPh sb="239" eb="241">
      <t>カイゼン</t>
    </rPh>
    <rPh sb="241" eb="242">
      <t>ナラ</t>
    </rPh>
    <rPh sb="244" eb="246">
      <t>タイシン</t>
    </rPh>
    <rPh sb="246" eb="247">
      <t>カン</t>
    </rPh>
    <rPh sb="249" eb="251">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</si>
</sst>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formatCode="#,##0.00;&quot;△&quot;#,##0.00;&quot;-&quot;">
                  <c:v>1.92</c:v>
                </c:pt>
              </c:numCache>
            </c:numRef>
          </c:val>
          <c:extLst>
            <c:ext xmlns:c16="http://schemas.microsoft.com/office/drawing/2014/chart" uri="{C3380CC4-5D6E-409C-BE32-E72D297353CC}">
              <c16:uniqueId val="{00000000-36CA-4EC9-8B1D-3174E1851038}"/>
            </c:ext>
          </c:extLst>
        </c:ser>
        <c:dLbls>
          <c:showLegendKey val="0"/>
          <c:showVal val="0"/>
          <c:showCatName val="0"/>
          <c:showSerName val="0"/>
          <c:showPercent val="0"/>
          <c:showBubbleSize val="0"/>
        </c:dLbls>
        <c:gapWidth val="150"/>
        <c:axId val="236828856"/>
        <c:axId val="23682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36CA-4EC9-8B1D-3174E1851038}"/>
            </c:ext>
          </c:extLst>
        </c:ser>
        <c:dLbls>
          <c:showLegendKey val="0"/>
          <c:showVal val="0"/>
          <c:showCatName val="0"/>
          <c:showSerName val="0"/>
          <c:showPercent val="0"/>
          <c:showBubbleSize val="0"/>
        </c:dLbls>
        <c:marker val="1"/>
        <c:smooth val="0"/>
        <c:axId val="236828856"/>
        <c:axId val="236829248"/>
      </c:lineChart>
      <c:dateAx>
        <c:axId val="236828856"/>
        <c:scaling>
          <c:orientation val="minMax"/>
        </c:scaling>
        <c:delete val="1"/>
        <c:axPos val="b"/>
        <c:numFmt formatCode="ge" sourceLinked="1"/>
        <c:majorTickMark val="none"/>
        <c:minorTickMark val="none"/>
        <c:tickLblPos val="none"/>
        <c:crossAx val="236829248"/>
        <c:crosses val="autoZero"/>
        <c:auto val="1"/>
        <c:lblOffset val="100"/>
        <c:baseTimeUnit val="years"/>
      </c:dateAx>
      <c:valAx>
        <c:axId val="2368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2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95.02</c:v>
                </c:pt>
                <c:pt idx="1">
                  <c:v>93.37</c:v>
                </c:pt>
                <c:pt idx="2">
                  <c:v>66.209999999999994</c:v>
                </c:pt>
                <c:pt idx="3">
                  <c:v>71.33</c:v>
                </c:pt>
                <c:pt idx="4">
                  <c:v>63.06</c:v>
                </c:pt>
              </c:numCache>
            </c:numRef>
          </c:val>
          <c:extLst>
            <c:ext xmlns:c16="http://schemas.microsoft.com/office/drawing/2014/chart" uri="{C3380CC4-5D6E-409C-BE32-E72D297353CC}">
              <c16:uniqueId val="{00000000-258E-4906-A3B9-407A64D6E16F}"/>
            </c:ext>
          </c:extLst>
        </c:ser>
        <c:dLbls>
          <c:showLegendKey val="0"/>
          <c:showVal val="0"/>
          <c:showCatName val="0"/>
          <c:showSerName val="0"/>
          <c:showPercent val="0"/>
          <c:showBubbleSize val="0"/>
        </c:dLbls>
        <c:gapWidth val="150"/>
        <c:axId val="236222864"/>
        <c:axId val="23622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258E-4906-A3B9-407A64D6E16F}"/>
            </c:ext>
          </c:extLst>
        </c:ser>
        <c:dLbls>
          <c:showLegendKey val="0"/>
          <c:showVal val="0"/>
          <c:showCatName val="0"/>
          <c:showSerName val="0"/>
          <c:showPercent val="0"/>
          <c:showBubbleSize val="0"/>
        </c:dLbls>
        <c:marker val="1"/>
        <c:smooth val="0"/>
        <c:axId val="236222864"/>
        <c:axId val="236223256"/>
      </c:lineChart>
      <c:dateAx>
        <c:axId val="236222864"/>
        <c:scaling>
          <c:orientation val="minMax"/>
        </c:scaling>
        <c:delete val="1"/>
        <c:axPos val="b"/>
        <c:numFmt formatCode="ge" sourceLinked="1"/>
        <c:majorTickMark val="none"/>
        <c:minorTickMark val="none"/>
        <c:tickLblPos val="none"/>
        <c:crossAx val="236223256"/>
        <c:crosses val="autoZero"/>
        <c:auto val="1"/>
        <c:lblOffset val="100"/>
        <c:baseTimeUnit val="years"/>
      </c:dateAx>
      <c:valAx>
        <c:axId val="23622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2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62.7</c:v>
                </c:pt>
                <c:pt idx="1">
                  <c:v>64.489999999999995</c:v>
                </c:pt>
                <c:pt idx="2">
                  <c:v>68.44</c:v>
                </c:pt>
                <c:pt idx="3">
                  <c:v>61.77</c:v>
                </c:pt>
                <c:pt idx="4">
                  <c:v>71.52</c:v>
                </c:pt>
              </c:numCache>
            </c:numRef>
          </c:val>
          <c:extLst>
            <c:ext xmlns:c16="http://schemas.microsoft.com/office/drawing/2014/chart" uri="{C3380CC4-5D6E-409C-BE32-E72D297353CC}">
              <c16:uniqueId val="{00000000-429B-403D-A870-79045B878CA8}"/>
            </c:ext>
          </c:extLst>
        </c:ser>
        <c:dLbls>
          <c:showLegendKey val="0"/>
          <c:showVal val="0"/>
          <c:showCatName val="0"/>
          <c:showSerName val="0"/>
          <c:showPercent val="0"/>
          <c:showBubbleSize val="0"/>
        </c:dLbls>
        <c:gapWidth val="150"/>
        <c:axId val="237587256"/>
        <c:axId val="23758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429B-403D-A870-79045B878CA8}"/>
            </c:ext>
          </c:extLst>
        </c:ser>
        <c:dLbls>
          <c:showLegendKey val="0"/>
          <c:showVal val="0"/>
          <c:showCatName val="0"/>
          <c:showSerName val="0"/>
          <c:showPercent val="0"/>
          <c:showBubbleSize val="0"/>
        </c:dLbls>
        <c:marker val="1"/>
        <c:smooth val="0"/>
        <c:axId val="237587256"/>
        <c:axId val="237587648"/>
      </c:lineChart>
      <c:dateAx>
        <c:axId val="237587256"/>
        <c:scaling>
          <c:orientation val="minMax"/>
        </c:scaling>
        <c:delete val="1"/>
        <c:axPos val="b"/>
        <c:numFmt formatCode="ge" sourceLinked="1"/>
        <c:majorTickMark val="none"/>
        <c:minorTickMark val="none"/>
        <c:tickLblPos val="none"/>
        <c:crossAx val="237587648"/>
        <c:crosses val="autoZero"/>
        <c:auto val="1"/>
        <c:lblOffset val="100"/>
        <c:baseTimeUnit val="years"/>
      </c:dateAx>
      <c:valAx>
        <c:axId val="2375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8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62.26</c:v>
                </c:pt>
                <c:pt idx="1">
                  <c:v>68.39</c:v>
                </c:pt>
                <c:pt idx="2">
                  <c:v>81.069999999999993</c:v>
                </c:pt>
                <c:pt idx="3">
                  <c:v>69.040000000000006</c:v>
                </c:pt>
                <c:pt idx="4">
                  <c:v>69.849999999999994</c:v>
                </c:pt>
              </c:numCache>
            </c:numRef>
          </c:val>
          <c:extLst>
            <c:ext xmlns:c16="http://schemas.microsoft.com/office/drawing/2014/chart" uri="{C3380CC4-5D6E-409C-BE32-E72D297353CC}">
              <c16:uniqueId val="{00000000-EA1B-4CFE-BF2F-44F804C74867}"/>
            </c:ext>
          </c:extLst>
        </c:ser>
        <c:dLbls>
          <c:showLegendKey val="0"/>
          <c:showVal val="0"/>
          <c:showCatName val="0"/>
          <c:showSerName val="0"/>
          <c:showPercent val="0"/>
          <c:showBubbleSize val="0"/>
        </c:dLbls>
        <c:gapWidth val="150"/>
        <c:axId val="236830424"/>
        <c:axId val="23683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EA1B-4CFE-BF2F-44F804C74867}"/>
            </c:ext>
          </c:extLst>
        </c:ser>
        <c:dLbls>
          <c:showLegendKey val="0"/>
          <c:showVal val="0"/>
          <c:showCatName val="0"/>
          <c:showSerName val="0"/>
          <c:showPercent val="0"/>
          <c:showBubbleSize val="0"/>
        </c:dLbls>
        <c:marker val="1"/>
        <c:smooth val="0"/>
        <c:axId val="236830424"/>
        <c:axId val="236830816"/>
      </c:lineChart>
      <c:dateAx>
        <c:axId val="236830424"/>
        <c:scaling>
          <c:orientation val="minMax"/>
        </c:scaling>
        <c:delete val="1"/>
        <c:axPos val="b"/>
        <c:numFmt formatCode="ge" sourceLinked="1"/>
        <c:majorTickMark val="none"/>
        <c:minorTickMark val="none"/>
        <c:tickLblPos val="none"/>
        <c:crossAx val="236830816"/>
        <c:crosses val="autoZero"/>
        <c:auto val="1"/>
        <c:lblOffset val="100"/>
        <c:baseTimeUnit val="years"/>
      </c:dateAx>
      <c:valAx>
        <c:axId val="2368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3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FB-490E-B9AD-3E3C055C607F}"/>
            </c:ext>
          </c:extLst>
        </c:ser>
        <c:dLbls>
          <c:showLegendKey val="0"/>
          <c:showVal val="0"/>
          <c:showCatName val="0"/>
          <c:showSerName val="0"/>
          <c:showPercent val="0"/>
          <c:showBubbleSize val="0"/>
        </c:dLbls>
        <c:gapWidth val="150"/>
        <c:axId val="236831992"/>
        <c:axId val="2368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FB-490E-B9AD-3E3C055C607F}"/>
            </c:ext>
          </c:extLst>
        </c:ser>
        <c:dLbls>
          <c:showLegendKey val="0"/>
          <c:showVal val="0"/>
          <c:showCatName val="0"/>
          <c:showSerName val="0"/>
          <c:showPercent val="0"/>
          <c:showBubbleSize val="0"/>
        </c:dLbls>
        <c:marker val="1"/>
        <c:smooth val="0"/>
        <c:axId val="236831992"/>
        <c:axId val="236810048"/>
      </c:lineChart>
      <c:dateAx>
        <c:axId val="236831992"/>
        <c:scaling>
          <c:orientation val="minMax"/>
        </c:scaling>
        <c:delete val="1"/>
        <c:axPos val="b"/>
        <c:numFmt formatCode="ge" sourceLinked="1"/>
        <c:majorTickMark val="none"/>
        <c:minorTickMark val="none"/>
        <c:tickLblPos val="none"/>
        <c:crossAx val="236810048"/>
        <c:crosses val="autoZero"/>
        <c:auto val="1"/>
        <c:lblOffset val="100"/>
        <c:baseTimeUnit val="years"/>
      </c:dateAx>
      <c:valAx>
        <c:axId val="2368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3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E3-48B2-B235-CBD0216C8C56}"/>
            </c:ext>
          </c:extLst>
        </c:ser>
        <c:dLbls>
          <c:showLegendKey val="0"/>
          <c:showVal val="0"/>
          <c:showCatName val="0"/>
          <c:showSerName val="0"/>
          <c:showPercent val="0"/>
          <c:showBubbleSize val="0"/>
        </c:dLbls>
        <c:gapWidth val="150"/>
        <c:axId val="236811224"/>
        <c:axId val="2368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E3-48B2-B235-CBD0216C8C56}"/>
            </c:ext>
          </c:extLst>
        </c:ser>
        <c:dLbls>
          <c:showLegendKey val="0"/>
          <c:showVal val="0"/>
          <c:showCatName val="0"/>
          <c:showSerName val="0"/>
          <c:showPercent val="0"/>
          <c:showBubbleSize val="0"/>
        </c:dLbls>
        <c:marker val="1"/>
        <c:smooth val="0"/>
        <c:axId val="236811224"/>
        <c:axId val="236811616"/>
      </c:lineChart>
      <c:dateAx>
        <c:axId val="236811224"/>
        <c:scaling>
          <c:orientation val="minMax"/>
        </c:scaling>
        <c:delete val="1"/>
        <c:axPos val="b"/>
        <c:numFmt formatCode="ge" sourceLinked="1"/>
        <c:majorTickMark val="none"/>
        <c:minorTickMark val="none"/>
        <c:tickLblPos val="none"/>
        <c:crossAx val="236811616"/>
        <c:crosses val="autoZero"/>
        <c:auto val="1"/>
        <c:lblOffset val="100"/>
        <c:baseTimeUnit val="years"/>
      </c:dateAx>
      <c:valAx>
        <c:axId val="2368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1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C1-4FCB-8334-BD2077902962}"/>
            </c:ext>
          </c:extLst>
        </c:ser>
        <c:dLbls>
          <c:showLegendKey val="0"/>
          <c:showVal val="0"/>
          <c:showCatName val="0"/>
          <c:showSerName val="0"/>
          <c:showPercent val="0"/>
          <c:showBubbleSize val="0"/>
        </c:dLbls>
        <c:gapWidth val="150"/>
        <c:axId val="236812792"/>
        <c:axId val="2368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C1-4FCB-8334-BD2077902962}"/>
            </c:ext>
          </c:extLst>
        </c:ser>
        <c:dLbls>
          <c:showLegendKey val="0"/>
          <c:showVal val="0"/>
          <c:showCatName val="0"/>
          <c:showSerName val="0"/>
          <c:showPercent val="0"/>
          <c:showBubbleSize val="0"/>
        </c:dLbls>
        <c:marker val="1"/>
        <c:smooth val="0"/>
        <c:axId val="236812792"/>
        <c:axId val="236813184"/>
      </c:lineChart>
      <c:dateAx>
        <c:axId val="236812792"/>
        <c:scaling>
          <c:orientation val="minMax"/>
        </c:scaling>
        <c:delete val="1"/>
        <c:axPos val="b"/>
        <c:numFmt formatCode="ge" sourceLinked="1"/>
        <c:majorTickMark val="none"/>
        <c:minorTickMark val="none"/>
        <c:tickLblPos val="none"/>
        <c:crossAx val="236813184"/>
        <c:crosses val="autoZero"/>
        <c:auto val="1"/>
        <c:lblOffset val="100"/>
        <c:baseTimeUnit val="years"/>
      </c:dateAx>
      <c:valAx>
        <c:axId val="2368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1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F1-48ED-B19F-96ED05A02BCF}"/>
            </c:ext>
          </c:extLst>
        </c:ser>
        <c:dLbls>
          <c:showLegendKey val="0"/>
          <c:showVal val="0"/>
          <c:showCatName val="0"/>
          <c:showSerName val="0"/>
          <c:showPercent val="0"/>
          <c:showBubbleSize val="0"/>
        </c:dLbls>
        <c:gapWidth val="150"/>
        <c:axId val="236973896"/>
        <c:axId val="23697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F1-48ED-B19F-96ED05A02BCF}"/>
            </c:ext>
          </c:extLst>
        </c:ser>
        <c:dLbls>
          <c:showLegendKey val="0"/>
          <c:showVal val="0"/>
          <c:showCatName val="0"/>
          <c:showSerName val="0"/>
          <c:showPercent val="0"/>
          <c:showBubbleSize val="0"/>
        </c:dLbls>
        <c:marker val="1"/>
        <c:smooth val="0"/>
        <c:axId val="236973896"/>
        <c:axId val="236974288"/>
      </c:lineChart>
      <c:dateAx>
        <c:axId val="236973896"/>
        <c:scaling>
          <c:orientation val="minMax"/>
        </c:scaling>
        <c:delete val="1"/>
        <c:axPos val="b"/>
        <c:numFmt formatCode="ge" sourceLinked="1"/>
        <c:majorTickMark val="none"/>
        <c:minorTickMark val="none"/>
        <c:tickLblPos val="none"/>
        <c:crossAx val="236974288"/>
        <c:crosses val="autoZero"/>
        <c:auto val="1"/>
        <c:lblOffset val="100"/>
        <c:baseTimeUnit val="years"/>
      </c:dateAx>
      <c:valAx>
        <c:axId val="23697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7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1020.35</c:v>
                </c:pt>
                <c:pt idx="1">
                  <c:v>919.2</c:v>
                </c:pt>
                <c:pt idx="2">
                  <c:v>823.6</c:v>
                </c:pt>
                <c:pt idx="3">
                  <c:v>758.75</c:v>
                </c:pt>
                <c:pt idx="4">
                  <c:v>658.32</c:v>
                </c:pt>
              </c:numCache>
            </c:numRef>
          </c:val>
          <c:extLst>
            <c:ext xmlns:c16="http://schemas.microsoft.com/office/drawing/2014/chart" uri="{C3380CC4-5D6E-409C-BE32-E72D297353CC}">
              <c16:uniqueId val="{00000000-97B5-4E40-B2C8-D6CA0121227D}"/>
            </c:ext>
          </c:extLst>
        </c:ser>
        <c:dLbls>
          <c:showLegendKey val="0"/>
          <c:showVal val="0"/>
          <c:showCatName val="0"/>
          <c:showSerName val="0"/>
          <c:showPercent val="0"/>
          <c:showBubbleSize val="0"/>
        </c:dLbls>
        <c:gapWidth val="150"/>
        <c:axId val="236975464"/>
        <c:axId val="23697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97B5-4E40-B2C8-D6CA0121227D}"/>
            </c:ext>
          </c:extLst>
        </c:ser>
        <c:dLbls>
          <c:showLegendKey val="0"/>
          <c:showVal val="0"/>
          <c:showCatName val="0"/>
          <c:showSerName val="0"/>
          <c:showPercent val="0"/>
          <c:showBubbleSize val="0"/>
        </c:dLbls>
        <c:marker val="1"/>
        <c:smooth val="0"/>
        <c:axId val="236975464"/>
        <c:axId val="236975856"/>
      </c:lineChart>
      <c:dateAx>
        <c:axId val="236975464"/>
        <c:scaling>
          <c:orientation val="minMax"/>
        </c:scaling>
        <c:delete val="1"/>
        <c:axPos val="b"/>
        <c:numFmt formatCode="ge" sourceLinked="1"/>
        <c:majorTickMark val="none"/>
        <c:minorTickMark val="none"/>
        <c:tickLblPos val="none"/>
        <c:crossAx val="236975856"/>
        <c:crosses val="autoZero"/>
        <c:auto val="1"/>
        <c:lblOffset val="100"/>
        <c:baseTimeUnit val="years"/>
      </c:dateAx>
      <c:valAx>
        <c:axId val="23697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7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53.81</c:v>
                </c:pt>
                <c:pt idx="1">
                  <c:v>81.41</c:v>
                </c:pt>
                <c:pt idx="2">
                  <c:v>77.400000000000006</c:v>
                </c:pt>
                <c:pt idx="3">
                  <c:v>52.19</c:v>
                </c:pt>
                <c:pt idx="4">
                  <c:v>54.51</c:v>
                </c:pt>
              </c:numCache>
            </c:numRef>
          </c:val>
          <c:extLst>
            <c:ext xmlns:c16="http://schemas.microsoft.com/office/drawing/2014/chart" uri="{C3380CC4-5D6E-409C-BE32-E72D297353CC}">
              <c16:uniqueId val="{00000000-D5D8-40D7-91E8-65E16A2BECF3}"/>
            </c:ext>
          </c:extLst>
        </c:ser>
        <c:dLbls>
          <c:showLegendKey val="0"/>
          <c:showVal val="0"/>
          <c:showCatName val="0"/>
          <c:showSerName val="0"/>
          <c:showPercent val="0"/>
          <c:showBubbleSize val="0"/>
        </c:dLbls>
        <c:gapWidth val="150"/>
        <c:axId val="236977032"/>
        <c:axId val="23622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D5D8-40D7-91E8-65E16A2BECF3}"/>
            </c:ext>
          </c:extLst>
        </c:ser>
        <c:dLbls>
          <c:showLegendKey val="0"/>
          <c:showVal val="0"/>
          <c:showCatName val="0"/>
          <c:showSerName val="0"/>
          <c:showPercent val="0"/>
          <c:showBubbleSize val="0"/>
        </c:dLbls>
        <c:marker val="1"/>
        <c:smooth val="0"/>
        <c:axId val="236977032"/>
        <c:axId val="236220120"/>
      </c:lineChart>
      <c:dateAx>
        <c:axId val="236977032"/>
        <c:scaling>
          <c:orientation val="minMax"/>
        </c:scaling>
        <c:delete val="1"/>
        <c:axPos val="b"/>
        <c:numFmt formatCode="ge" sourceLinked="1"/>
        <c:majorTickMark val="none"/>
        <c:minorTickMark val="none"/>
        <c:tickLblPos val="none"/>
        <c:crossAx val="236220120"/>
        <c:crosses val="autoZero"/>
        <c:auto val="1"/>
        <c:lblOffset val="100"/>
        <c:baseTimeUnit val="years"/>
      </c:dateAx>
      <c:valAx>
        <c:axId val="23622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7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269.11</c:v>
                </c:pt>
                <c:pt idx="1">
                  <c:v>177.37</c:v>
                </c:pt>
                <c:pt idx="2">
                  <c:v>186.51</c:v>
                </c:pt>
                <c:pt idx="3">
                  <c:v>277.95999999999998</c:v>
                </c:pt>
                <c:pt idx="4">
                  <c:v>265.32</c:v>
                </c:pt>
              </c:numCache>
            </c:numRef>
          </c:val>
          <c:extLst>
            <c:ext xmlns:c16="http://schemas.microsoft.com/office/drawing/2014/chart" uri="{C3380CC4-5D6E-409C-BE32-E72D297353CC}">
              <c16:uniqueId val="{00000000-CCC5-4BBD-B7D9-ABCA3F9D9041}"/>
            </c:ext>
          </c:extLst>
        </c:ser>
        <c:dLbls>
          <c:showLegendKey val="0"/>
          <c:showVal val="0"/>
          <c:showCatName val="0"/>
          <c:showSerName val="0"/>
          <c:showPercent val="0"/>
          <c:showBubbleSize val="0"/>
        </c:dLbls>
        <c:gapWidth val="150"/>
        <c:axId val="236221296"/>
        <c:axId val="23622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CCC5-4BBD-B7D9-ABCA3F9D9041}"/>
            </c:ext>
          </c:extLst>
        </c:ser>
        <c:dLbls>
          <c:showLegendKey val="0"/>
          <c:showVal val="0"/>
          <c:showCatName val="0"/>
          <c:showSerName val="0"/>
          <c:showPercent val="0"/>
          <c:showBubbleSize val="0"/>
        </c:dLbls>
        <c:marker val="1"/>
        <c:smooth val="0"/>
        <c:axId val="236221296"/>
        <c:axId val="236221688"/>
      </c:lineChart>
      <c:dateAx>
        <c:axId val="236221296"/>
        <c:scaling>
          <c:orientation val="minMax"/>
        </c:scaling>
        <c:delete val="1"/>
        <c:axPos val="b"/>
        <c:numFmt formatCode="ge" sourceLinked="1"/>
        <c:majorTickMark val="none"/>
        <c:minorTickMark val="none"/>
        <c:tickLblPos val="none"/>
        <c:crossAx val="236221688"/>
        <c:crosses val="autoZero"/>
        <c:auto val="1"/>
        <c:lblOffset val="100"/>
        <c:baseTimeUnit val="years"/>
      </c:dateAx>
      <c:valAx>
        <c:axId val="23622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2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5" zoomScale="110" zoomScaleNormal="11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球磨村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3699</v>
      </c>
      <c r="AM8" s="66"/>
      <c r="AN8" s="66"/>
      <c r="AO8" s="66"/>
      <c r="AP8" s="66"/>
      <c r="AQ8" s="66"/>
      <c r="AR8" s="66"/>
      <c r="AS8" s="66"/>
      <c r="AT8" s="65">
        <f>データ!$S$6</f>
        <v>207.58</v>
      </c>
      <c r="AU8" s="65"/>
      <c r="AV8" s="65"/>
      <c r="AW8" s="65"/>
      <c r="AX8" s="65"/>
      <c r="AY8" s="65"/>
      <c r="AZ8" s="65"/>
      <c r="BA8" s="65"/>
      <c r="BB8" s="65">
        <f>データ!$T$6</f>
        <v>17.82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57.54</v>
      </c>
      <c r="Q10" s="65"/>
      <c r="R10" s="65"/>
      <c r="S10" s="65"/>
      <c r="T10" s="65"/>
      <c r="U10" s="65"/>
      <c r="V10" s="65"/>
      <c r="W10" s="66">
        <f>データ!$Q$6</f>
        <v>2730</v>
      </c>
      <c r="X10" s="66"/>
      <c r="Y10" s="66"/>
      <c r="Z10" s="66"/>
      <c r="AA10" s="66"/>
      <c r="AB10" s="66"/>
      <c r="AC10" s="66"/>
      <c r="AD10" s="2"/>
      <c r="AE10" s="2"/>
      <c r="AF10" s="2"/>
      <c r="AG10" s="2"/>
      <c r="AH10" s="2"/>
      <c r="AI10" s="2"/>
      <c r="AJ10" s="2"/>
      <c r="AK10" s="2"/>
      <c r="AL10" s="66">
        <f>データ!$U$6</f>
        <v>2099</v>
      </c>
      <c r="AM10" s="66"/>
      <c r="AN10" s="66"/>
      <c r="AO10" s="66"/>
      <c r="AP10" s="66"/>
      <c r="AQ10" s="66"/>
      <c r="AR10" s="66"/>
      <c r="AS10" s="66"/>
      <c r="AT10" s="65">
        <f>データ!$V$6</f>
        <v>4.6399999999999997</v>
      </c>
      <c r="AU10" s="65"/>
      <c r="AV10" s="65"/>
      <c r="AW10" s="65"/>
      <c r="AX10" s="65"/>
      <c r="AY10" s="65"/>
      <c r="AZ10" s="65"/>
      <c r="BA10" s="65"/>
      <c r="BB10" s="65">
        <f>データ!$W$6</f>
        <v>452.37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108</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noowfHNBn7lhzonqBWsD0ZRCoK7y9eAG699Xzc/4nGDtEN0JLsYj/MIxex0dA9JnmasS0TeF9diT++1oNxWdWQ==" saltValue="Th0XWororQZFGCuxUYrQy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435139</v>
      </c>
      <c r="D6" s="34">
        <f t="shared" si="3"/>
        <v>47</v>
      </c>
      <c r="E6" s="34">
        <f t="shared" si="3"/>
        <v>1</v>
      </c>
      <c r="F6" s="34">
        <f t="shared" si="3"/>
        <v>0</v>
      </c>
      <c r="G6" s="34">
        <f t="shared" si="3"/>
        <v>0</v>
      </c>
      <c r="H6" s="34" t="str">
        <f t="shared" si="3"/>
        <v>熊本県　球磨村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57.54</v>
      </c>
      <c r="Q6" s="35">
        <f t="shared" si="3"/>
        <v>2730</v>
      </c>
      <c r="R6" s="35">
        <f t="shared" si="3"/>
        <v>3699</v>
      </c>
      <c r="S6" s="35">
        <f t="shared" si="3"/>
        <v>207.58</v>
      </c>
      <c r="T6" s="35">
        <f t="shared" si="3"/>
        <v>17.82</v>
      </c>
      <c r="U6" s="35">
        <f t="shared" si="3"/>
        <v>2099</v>
      </c>
      <c r="V6" s="35">
        <f t="shared" si="3"/>
        <v>4.6399999999999997</v>
      </c>
      <c r="W6" s="35">
        <f t="shared" si="3"/>
        <v>452.37</v>
      </c>
      <c r="X6" s="36">
        <f>IF(X7="",NA(),X7)</f>
        <v>62.26</v>
      </c>
      <c r="Y6" s="36">
        <f t="shared" ref="Y6:AG6" si="4">IF(Y7="",NA(),Y7)</f>
        <v>68.39</v>
      </c>
      <c r="Z6" s="36">
        <f t="shared" si="4"/>
        <v>81.069999999999993</v>
      </c>
      <c r="AA6" s="36">
        <f t="shared" si="4"/>
        <v>69.040000000000006</v>
      </c>
      <c r="AB6" s="36">
        <f t="shared" si="4"/>
        <v>69.849999999999994</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1020.35</v>
      </c>
      <c r="BF6" s="36">
        <f t="shared" ref="BF6:BN6" si="7">IF(BF7="",NA(),BF7)</f>
        <v>919.2</v>
      </c>
      <c r="BG6" s="36">
        <f t="shared" si="7"/>
        <v>823.6</v>
      </c>
      <c r="BH6" s="36">
        <f t="shared" si="7"/>
        <v>758.75</v>
      </c>
      <c r="BI6" s="36">
        <f t="shared" si="7"/>
        <v>658.32</v>
      </c>
      <c r="BJ6" s="36">
        <f t="shared" si="7"/>
        <v>1125.69</v>
      </c>
      <c r="BK6" s="36">
        <f t="shared" si="7"/>
        <v>1134.67</v>
      </c>
      <c r="BL6" s="36">
        <f t="shared" si="7"/>
        <v>1144.79</v>
      </c>
      <c r="BM6" s="36">
        <f t="shared" si="7"/>
        <v>1061.58</v>
      </c>
      <c r="BN6" s="36">
        <f t="shared" si="7"/>
        <v>1007.7</v>
      </c>
      <c r="BO6" s="35" t="str">
        <f>IF(BO7="","",IF(BO7="-","【-】","【"&amp;SUBSTITUTE(TEXT(BO7,"#,##0.00"),"-","△")&amp;"】"))</f>
        <v>【1,074.14】</v>
      </c>
      <c r="BP6" s="36">
        <f>IF(BP7="",NA(),BP7)</f>
        <v>53.81</v>
      </c>
      <c r="BQ6" s="36">
        <f t="shared" ref="BQ6:BY6" si="8">IF(BQ7="",NA(),BQ7)</f>
        <v>81.41</v>
      </c>
      <c r="BR6" s="36">
        <f t="shared" si="8"/>
        <v>77.400000000000006</v>
      </c>
      <c r="BS6" s="36">
        <f t="shared" si="8"/>
        <v>52.19</v>
      </c>
      <c r="BT6" s="36">
        <f t="shared" si="8"/>
        <v>54.51</v>
      </c>
      <c r="BU6" s="36">
        <f t="shared" si="8"/>
        <v>46.48</v>
      </c>
      <c r="BV6" s="36">
        <f t="shared" si="8"/>
        <v>40.6</v>
      </c>
      <c r="BW6" s="36">
        <f t="shared" si="8"/>
        <v>56.04</v>
      </c>
      <c r="BX6" s="36">
        <f t="shared" si="8"/>
        <v>58.52</v>
      </c>
      <c r="BY6" s="36">
        <f t="shared" si="8"/>
        <v>59.22</v>
      </c>
      <c r="BZ6" s="35" t="str">
        <f>IF(BZ7="","",IF(BZ7="-","【-】","【"&amp;SUBSTITUTE(TEXT(BZ7,"#,##0.00"),"-","△")&amp;"】"))</f>
        <v>【54.36】</v>
      </c>
      <c r="CA6" s="36">
        <f>IF(CA7="",NA(),CA7)</f>
        <v>269.11</v>
      </c>
      <c r="CB6" s="36">
        <f t="shared" ref="CB6:CJ6" si="9">IF(CB7="",NA(),CB7)</f>
        <v>177.37</v>
      </c>
      <c r="CC6" s="36">
        <f t="shared" si="9"/>
        <v>186.51</v>
      </c>
      <c r="CD6" s="36">
        <f t="shared" si="9"/>
        <v>277.95999999999998</v>
      </c>
      <c r="CE6" s="36">
        <f t="shared" si="9"/>
        <v>265.32</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95.02</v>
      </c>
      <c r="CM6" s="36">
        <f t="shared" ref="CM6:CU6" si="10">IF(CM7="",NA(),CM7)</f>
        <v>93.37</v>
      </c>
      <c r="CN6" s="36">
        <f t="shared" si="10"/>
        <v>66.209999999999994</v>
      </c>
      <c r="CO6" s="36">
        <f t="shared" si="10"/>
        <v>71.33</v>
      </c>
      <c r="CP6" s="36">
        <f t="shared" si="10"/>
        <v>63.06</v>
      </c>
      <c r="CQ6" s="36">
        <f t="shared" si="10"/>
        <v>57.43</v>
      </c>
      <c r="CR6" s="36">
        <f t="shared" si="10"/>
        <v>57.29</v>
      </c>
      <c r="CS6" s="36">
        <f t="shared" si="10"/>
        <v>55.9</v>
      </c>
      <c r="CT6" s="36">
        <f t="shared" si="10"/>
        <v>57.3</v>
      </c>
      <c r="CU6" s="36">
        <f t="shared" si="10"/>
        <v>56.76</v>
      </c>
      <c r="CV6" s="35" t="str">
        <f>IF(CV7="","",IF(CV7="-","【-】","【"&amp;SUBSTITUTE(TEXT(CV7,"#,##0.00"),"-","△")&amp;"】"))</f>
        <v>【55.95】</v>
      </c>
      <c r="CW6" s="36">
        <f>IF(CW7="",NA(),CW7)</f>
        <v>62.7</v>
      </c>
      <c r="CX6" s="36">
        <f t="shared" ref="CX6:DF6" si="11">IF(CX7="",NA(),CX7)</f>
        <v>64.489999999999995</v>
      </c>
      <c r="CY6" s="36">
        <f t="shared" si="11"/>
        <v>68.44</v>
      </c>
      <c r="CZ6" s="36">
        <f t="shared" si="11"/>
        <v>61.77</v>
      </c>
      <c r="DA6" s="36">
        <f t="shared" si="11"/>
        <v>71.52</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1.92</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435139</v>
      </c>
      <c r="D7" s="38">
        <v>47</v>
      </c>
      <c r="E7" s="38">
        <v>1</v>
      </c>
      <c r="F7" s="38">
        <v>0</v>
      </c>
      <c r="G7" s="38">
        <v>0</v>
      </c>
      <c r="H7" s="38" t="s">
        <v>95</v>
      </c>
      <c r="I7" s="38" t="s">
        <v>96</v>
      </c>
      <c r="J7" s="38" t="s">
        <v>97</v>
      </c>
      <c r="K7" s="38" t="s">
        <v>98</v>
      </c>
      <c r="L7" s="38" t="s">
        <v>99</v>
      </c>
      <c r="M7" s="38" t="s">
        <v>100</v>
      </c>
      <c r="N7" s="39" t="s">
        <v>101</v>
      </c>
      <c r="O7" s="39" t="s">
        <v>102</v>
      </c>
      <c r="P7" s="39">
        <v>57.54</v>
      </c>
      <c r="Q7" s="39">
        <v>2730</v>
      </c>
      <c r="R7" s="39">
        <v>3699</v>
      </c>
      <c r="S7" s="39">
        <v>207.58</v>
      </c>
      <c r="T7" s="39">
        <v>17.82</v>
      </c>
      <c r="U7" s="39">
        <v>2099</v>
      </c>
      <c r="V7" s="39">
        <v>4.6399999999999997</v>
      </c>
      <c r="W7" s="39">
        <v>452.37</v>
      </c>
      <c r="X7" s="39">
        <v>62.26</v>
      </c>
      <c r="Y7" s="39">
        <v>68.39</v>
      </c>
      <c r="Z7" s="39">
        <v>81.069999999999993</v>
      </c>
      <c r="AA7" s="39">
        <v>69.040000000000006</v>
      </c>
      <c r="AB7" s="39">
        <v>69.849999999999994</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1020.35</v>
      </c>
      <c r="BF7" s="39">
        <v>919.2</v>
      </c>
      <c r="BG7" s="39">
        <v>823.6</v>
      </c>
      <c r="BH7" s="39">
        <v>758.75</v>
      </c>
      <c r="BI7" s="39">
        <v>658.32</v>
      </c>
      <c r="BJ7" s="39">
        <v>1125.69</v>
      </c>
      <c r="BK7" s="39">
        <v>1134.67</v>
      </c>
      <c r="BL7" s="39">
        <v>1144.79</v>
      </c>
      <c r="BM7" s="39">
        <v>1061.58</v>
      </c>
      <c r="BN7" s="39">
        <v>1007.7</v>
      </c>
      <c r="BO7" s="39">
        <v>1074.1400000000001</v>
      </c>
      <c r="BP7" s="39">
        <v>53.81</v>
      </c>
      <c r="BQ7" s="39">
        <v>81.41</v>
      </c>
      <c r="BR7" s="39">
        <v>77.400000000000006</v>
      </c>
      <c r="BS7" s="39">
        <v>52.19</v>
      </c>
      <c r="BT7" s="39">
        <v>54.51</v>
      </c>
      <c r="BU7" s="39">
        <v>46.48</v>
      </c>
      <c r="BV7" s="39">
        <v>40.6</v>
      </c>
      <c r="BW7" s="39">
        <v>56.04</v>
      </c>
      <c r="BX7" s="39">
        <v>58.52</v>
      </c>
      <c r="BY7" s="39">
        <v>59.22</v>
      </c>
      <c r="BZ7" s="39">
        <v>54.36</v>
      </c>
      <c r="CA7" s="39">
        <v>269.11</v>
      </c>
      <c r="CB7" s="39">
        <v>177.37</v>
      </c>
      <c r="CC7" s="39">
        <v>186.51</v>
      </c>
      <c r="CD7" s="39">
        <v>277.95999999999998</v>
      </c>
      <c r="CE7" s="39">
        <v>265.32</v>
      </c>
      <c r="CF7" s="39">
        <v>376.61</v>
      </c>
      <c r="CG7" s="39">
        <v>440.03</v>
      </c>
      <c r="CH7" s="39">
        <v>304.35000000000002</v>
      </c>
      <c r="CI7" s="39">
        <v>296.3</v>
      </c>
      <c r="CJ7" s="39">
        <v>292.89999999999998</v>
      </c>
      <c r="CK7" s="39">
        <v>296.39999999999998</v>
      </c>
      <c r="CL7" s="39">
        <v>95.02</v>
      </c>
      <c r="CM7" s="39">
        <v>93.37</v>
      </c>
      <c r="CN7" s="39">
        <v>66.209999999999994</v>
      </c>
      <c r="CO7" s="39">
        <v>71.33</v>
      </c>
      <c r="CP7" s="39">
        <v>63.06</v>
      </c>
      <c r="CQ7" s="39">
        <v>57.43</v>
      </c>
      <c r="CR7" s="39">
        <v>57.29</v>
      </c>
      <c r="CS7" s="39">
        <v>55.9</v>
      </c>
      <c r="CT7" s="39">
        <v>57.3</v>
      </c>
      <c r="CU7" s="39">
        <v>56.76</v>
      </c>
      <c r="CV7" s="39">
        <v>55.95</v>
      </c>
      <c r="CW7" s="39">
        <v>62.7</v>
      </c>
      <c r="CX7" s="39">
        <v>64.489999999999995</v>
      </c>
      <c r="CY7" s="39">
        <v>68.44</v>
      </c>
      <c r="CZ7" s="39">
        <v>61.77</v>
      </c>
      <c r="DA7" s="39">
        <v>71.52</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1.92</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2020-02-06T01:22:05Z</cp:lastPrinted>
  <dcterms:created xsi:type="dcterms:W3CDTF">2019-12-05T04:40:09Z</dcterms:created>
  <dcterms:modified xsi:type="dcterms:W3CDTF">2020-02-06T01:22:07Z</dcterms:modified>
  <cp:category/>
</cp:coreProperties>
</file>