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42_山江村【下水道、簡水】\簡水\"/>
    </mc:Choice>
  </mc:AlternateContent>
  <workbookProtection workbookAlgorithmName="SHA-512" workbookHashValue="2OanD2qaaHcy5X/q1f3co1vFjW62fC9lMEIXsbaXiTSd7ee2y9PhlzcVcGsXalVmQr4LRMp1A34vUeGXIHH80g==" workbookSaltValue="IJ5EZtWrwk8eKZMdHNlKAA==" workbookSpinCount="100000" lockStructure="1"/>
  <bookViews>
    <workbookView xWindow="0" yWindow="0" windowWidth="2049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<sst xmlns="http://schemas.openxmlformats.org/spreadsheetml/2006/main" count="225" uniqueCount="112">
  <si>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</si>
  <si>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</si>
  <si>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</si>
  <si>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</si>
  <si>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</si>
  <si>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</si>
  <si>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</si>
  <si>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</si>
  <si>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</si>
  <si>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</si>
  <si>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</si>
  <si>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</si>
  <si>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</si>
  <si>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</si>
  <si>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</si>
  <si>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</si>
  <si>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</si>
  <si>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</si>
  <si>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</si>
  <si>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</si>
  <si>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</si>
  <si>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</si>
  <si>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</si>
  <si>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</si>
  <si>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</si>
  <si>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</si>
  <si>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</si>
  <si>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</si>
  <si>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</si>
  <si>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</si>
  <si>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</si>
  <si>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</si>
  <si>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</si>
  <si>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</si>
  <si>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</si>
  <si>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</si>
  <si>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</si>
  <si>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</si>
  <si>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</si>
  <si>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</si>
  <si>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</si>
  <si>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</si>
  <si>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</si>
  <si>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</si>
  <si>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</si>
  <si>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</si>
  <si>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</si>
  <si>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</si>
  <si>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</si>
  <si>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</si>
  <si>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</si>
  <si>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</si>
  <si>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</si>
  <si>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</si>
  <si>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</si>
  <si>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</si>
  <si>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</si>
  <si>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</si>
  <si>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</si>
  <si>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</si>
  <si>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</si>
  <si>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</si>
  <si>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</si>
  <si>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</si>
  <si>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</si>
  <si>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</si>
  <si>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</si>
  <si>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</si>
  <si>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</si>
  <si>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</si>
  <si>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</si>
  <si>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</si>
  <si>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</si>
  <si>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</si>
  <si>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</si>
  <si>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</si>
  <si>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</si>
  <si>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</si>
  <si>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</si>
  <si>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</si>
  <si>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</si>
  <si>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</si>
  <si>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</si>
  <si>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</si>
  <si>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</si>
  <si>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</si>
  <si>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</si>
  <si>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</si>
  <si>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</si>
  <si>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</si>
  <si>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</si>
  <si>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</si>
  <si>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</si>
  <si>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</si>
  <si>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</si>
  <si>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</si>
  <si>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</si>
  <si>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</si>
  <si>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</si>
  <si>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</si>
  <si>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</si>
  <si>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</si>
  <si>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</si>
  <si>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</si>
  <si>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</si>
  <si>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</si>
  <si>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</si>
  <si>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</si>
  <si>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</si>
  <si>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村の簡易水道事業は類似団体と比較して収益的収支比率及び料金回収率が低い水準となっている。これは人口減少に伴う給水人口の減少が主な原因と考えられる。施設利用率は平均値以上の値を示しており、適正な事業規模といえるが、今後は給水人口増加による収益増加は見込めない。給水原価も平均値より高い状態にあり、料金回収率を上げていくため維持管理に係る経費を削減し給水原価を適正化しなければならない。また、料金体系の見直しも検討していかなければならない。
　企業債残高対給水収益比率は類似団体より高い状況であるが、これは平成２３年度までに管路及び施設の大規模改修を行った結果であり、現在は企業債残高の減少とともに改善している。</t>
    <rPh sb="1" eb="3">
      <t>ホンソン</t>
    </rPh>
    <rPh sb="4" eb="6">
      <t>カンイ</t>
    </rPh>
    <rPh sb="6" eb="8">
      <t>スイドウ</t>
    </rPh>
    <rPh sb="8" eb="10">
      <t>ジギョウ</t>
    </rPh>
    <rPh sb="11" eb="13">
      <t>ルイジ</t>
    </rPh>
    <rPh sb="13" eb="15">
      <t>ダンタイ</t>
    </rPh>
    <rPh sb="16" eb="18">
      <t>ヒカク</t>
    </rPh>
    <rPh sb="20" eb="23">
      <t>シュウエキテキ</t>
    </rPh>
    <rPh sb="23" eb="25">
      <t>シュウシ</t>
    </rPh>
    <rPh sb="25" eb="27">
      <t>ヒリツ</t>
    </rPh>
    <rPh sb="27" eb="28">
      <t>オヨ</t>
    </rPh>
    <rPh sb="29" eb="31">
      <t>リョウキン</t>
    </rPh>
    <rPh sb="31" eb="33">
      <t>カイシュウ</t>
    </rPh>
    <rPh sb="33" eb="34">
      <t>リツ</t>
    </rPh>
    <rPh sb="35" eb="36">
      <t>ヒク</t>
    </rPh>
    <rPh sb="37" eb="39">
      <t>スイジュン</t>
    </rPh>
    <rPh sb="49" eb="51">
      <t>ジンコウ</t>
    </rPh>
    <rPh sb="51" eb="53">
      <t>ゲンショウ</t>
    </rPh>
    <rPh sb="54" eb="55">
      <t>トモナ</t>
    </rPh>
    <rPh sb="56" eb="58">
      <t>キュウスイ</t>
    </rPh>
    <rPh sb="58" eb="60">
      <t>ジンコウ</t>
    </rPh>
    <rPh sb="61" eb="63">
      <t>ゲンショウ</t>
    </rPh>
    <rPh sb="64" eb="65">
      <t>オモ</t>
    </rPh>
    <rPh sb="66" eb="68">
      <t>ゲンイン</t>
    </rPh>
    <rPh sb="69" eb="70">
      <t>カンガ</t>
    </rPh>
    <rPh sb="75" eb="77">
      <t>シセツ</t>
    </rPh>
    <rPh sb="77" eb="80">
      <t>リヨウリツ</t>
    </rPh>
    <rPh sb="81" eb="84">
      <t>ヘイキンチ</t>
    </rPh>
    <rPh sb="84" eb="86">
      <t>イジョウ</t>
    </rPh>
    <rPh sb="87" eb="88">
      <t>アタイ</t>
    </rPh>
    <rPh sb="89" eb="90">
      <t>シメ</t>
    </rPh>
    <rPh sb="95" eb="97">
      <t>テキセイ</t>
    </rPh>
    <rPh sb="98" eb="100">
      <t>ジギョウ</t>
    </rPh>
    <rPh sb="100" eb="102">
      <t>キボ</t>
    </rPh>
    <rPh sb="108" eb="110">
      <t>コンゴ</t>
    </rPh>
    <rPh sb="111" eb="113">
      <t>キュウスイ</t>
    </rPh>
    <rPh sb="113" eb="115">
      <t>ジンコウ</t>
    </rPh>
    <rPh sb="115" eb="117">
      <t>ゾウカ</t>
    </rPh>
    <rPh sb="120" eb="122">
      <t>シュウエキ</t>
    </rPh>
    <rPh sb="122" eb="124">
      <t>ゾウカ</t>
    </rPh>
    <rPh sb="125" eb="127">
      <t>ミコ</t>
    </rPh>
    <rPh sb="131" eb="133">
      <t>キュウスイ</t>
    </rPh>
    <rPh sb="133" eb="135">
      <t>ゲンカ</t>
    </rPh>
    <rPh sb="136" eb="139">
      <t>ヘイキンチ</t>
    </rPh>
    <rPh sb="141" eb="142">
      <t>タカ</t>
    </rPh>
    <rPh sb="143" eb="145">
      <t>ジョウタイ</t>
    </rPh>
    <rPh sb="149" eb="151">
      <t>リョウキン</t>
    </rPh>
    <rPh sb="151" eb="153">
      <t>カイシュウ</t>
    </rPh>
    <rPh sb="153" eb="154">
      <t>リツ</t>
    </rPh>
    <rPh sb="155" eb="156">
      <t>ア</t>
    </rPh>
    <rPh sb="162" eb="164">
      <t>イジ</t>
    </rPh>
    <rPh sb="164" eb="166">
      <t>カンリ</t>
    </rPh>
    <rPh sb="167" eb="168">
      <t>カカ</t>
    </rPh>
    <rPh sb="169" eb="171">
      <t>ケイヒ</t>
    </rPh>
    <rPh sb="172" eb="174">
      <t>サクゲン</t>
    </rPh>
    <rPh sb="175" eb="177">
      <t>キュウスイ</t>
    </rPh>
    <rPh sb="177" eb="179">
      <t>ゲンカ</t>
    </rPh>
    <rPh sb="180" eb="183">
      <t>テキセイカ</t>
    </rPh>
    <rPh sb="196" eb="198">
      <t>リョウキン</t>
    </rPh>
    <rPh sb="198" eb="200">
      <t>タイケイ</t>
    </rPh>
    <rPh sb="201" eb="203">
      <t>ミナオ</t>
    </rPh>
    <rPh sb="205" eb="207">
      <t>ケントウ</t>
    </rPh>
    <rPh sb="222" eb="224">
      <t>キギョウ</t>
    </rPh>
    <rPh sb="224" eb="225">
      <t>サイ</t>
    </rPh>
    <rPh sb="225" eb="227">
      <t>ザンダカ</t>
    </rPh>
    <rPh sb="227" eb="228">
      <t>タイ</t>
    </rPh>
    <rPh sb="228" eb="230">
      <t>キュウスイ</t>
    </rPh>
    <rPh sb="230" eb="232">
      <t>シュウエキ</t>
    </rPh>
    <rPh sb="232" eb="234">
      <t>ヒリツ</t>
    </rPh>
    <rPh sb="235" eb="237">
      <t>ルイジ</t>
    </rPh>
    <rPh sb="237" eb="239">
      <t>ダンタイ</t>
    </rPh>
    <rPh sb="241" eb="242">
      <t>タカ</t>
    </rPh>
    <rPh sb="243" eb="245">
      <t>ジョウキョウ</t>
    </rPh>
    <rPh sb="253" eb="255">
      <t>ヘイセイ</t>
    </rPh>
    <rPh sb="257" eb="259">
      <t>ネンド</t>
    </rPh>
    <rPh sb="262" eb="264">
      <t>カンロ</t>
    </rPh>
    <rPh sb="264" eb="265">
      <t>オヨ</t>
    </rPh>
    <rPh sb="266" eb="268">
      <t>シセツ</t>
    </rPh>
    <rPh sb="269" eb="272">
      <t>ダイキボ</t>
    </rPh>
    <rPh sb="272" eb="274">
      <t>カイシュウ</t>
    </rPh>
    <rPh sb="275" eb="276">
      <t>オコナ</t>
    </rPh>
    <rPh sb="278" eb="280">
      <t>ケッカ</t>
    </rPh>
    <rPh sb="284" eb="286">
      <t>ゲンザイ</t>
    </rPh>
    <rPh sb="287" eb="289">
      <t>キギョウ</t>
    </rPh>
    <rPh sb="289" eb="290">
      <t>サイ</t>
    </rPh>
    <rPh sb="290" eb="292">
      <t>ザンダカ</t>
    </rPh>
    <rPh sb="293" eb="295">
      <t>ゲンショウ</t>
    </rPh>
    <rPh sb="299" eb="301">
      <t>カイゼン</t>
    </rPh>
    <phoneticPr fontId="4"/>
  </si>
  <si>
    <t>　管路更新率は低水準で推移している。これは平成２３年度までに大規模な管路及び施設更新を行ったためである。今後は企業債返還状況を注視しつつ改修が必要な箇所には適正に対応していく。</t>
    <rPh sb="1" eb="3">
      <t>カンロ</t>
    </rPh>
    <rPh sb="3" eb="5">
      <t>コウシン</t>
    </rPh>
    <rPh sb="5" eb="6">
      <t>リツ</t>
    </rPh>
    <rPh sb="7" eb="10">
      <t>テイスイジュン</t>
    </rPh>
    <rPh sb="11" eb="13">
      <t>スイイ</t>
    </rPh>
    <rPh sb="21" eb="23">
      <t>ヘイセイ</t>
    </rPh>
    <rPh sb="25" eb="26">
      <t>ネン</t>
    </rPh>
    <rPh sb="26" eb="27">
      <t>ド</t>
    </rPh>
    <rPh sb="30" eb="33">
      <t>ダイキボ</t>
    </rPh>
    <rPh sb="34" eb="36">
      <t>カンロ</t>
    </rPh>
    <rPh sb="36" eb="37">
      <t>オヨ</t>
    </rPh>
    <rPh sb="38" eb="40">
      <t>シセツ</t>
    </rPh>
    <rPh sb="40" eb="42">
      <t>コウシン</t>
    </rPh>
    <rPh sb="43" eb="44">
      <t>オコナ</t>
    </rPh>
    <rPh sb="52" eb="54">
      <t>コンゴ</t>
    </rPh>
    <rPh sb="55" eb="57">
      <t>キギョウ</t>
    </rPh>
    <rPh sb="57" eb="58">
      <t>サイ</t>
    </rPh>
    <rPh sb="58" eb="60">
      <t>ヘンカン</t>
    </rPh>
    <rPh sb="60" eb="62">
      <t>ジョウキョウ</t>
    </rPh>
    <rPh sb="63" eb="65">
      <t>チュウシ</t>
    </rPh>
    <rPh sb="68" eb="70">
      <t>カイシュウ</t>
    </rPh>
    <rPh sb="71" eb="73">
      <t>ヒツヨウ</t>
    </rPh>
    <rPh sb="74" eb="76">
      <t>カショ</t>
    </rPh>
    <rPh sb="78" eb="80">
      <t>テキセイ</t>
    </rPh>
    <rPh sb="81" eb="83">
      <t>タイオウ</t>
    </rPh>
    <phoneticPr fontId="4"/>
  </si>
  <si>
    <t>　本村の簡易水道事業は、給水人口の減少に伴う料金収入の減少及び施設の老朽化に伴う管路の更新費用増加で厳しい財政状況にある。今後は維持管理費の削減、計画的な施設更新、料金体系の見直しにより、料金回収率を改善していく必要がある。
　また、経営戦略は令和２年度に策定予定である。</t>
    <rPh sb="1" eb="3">
      <t>ホンソン</t>
    </rPh>
    <rPh sb="4" eb="6">
      <t>カンイ</t>
    </rPh>
    <rPh sb="6" eb="8">
      <t>スイドウ</t>
    </rPh>
    <rPh sb="8" eb="10">
      <t>ジギョウ</t>
    </rPh>
    <rPh sb="12" eb="14">
      <t>キュウスイ</t>
    </rPh>
    <rPh sb="14" eb="16">
      <t>ジンコウ</t>
    </rPh>
    <rPh sb="17" eb="19">
      <t>ゲンショウ</t>
    </rPh>
    <rPh sb="20" eb="21">
      <t>トモナ</t>
    </rPh>
    <rPh sb="22" eb="24">
      <t>リョウキン</t>
    </rPh>
    <rPh sb="24" eb="26">
      <t>シュウニュウ</t>
    </rPh>
    <rPh sb="27" eb="29">
      <t>ゲンショウ</t>
    </rPh>
    <rPh sb="29" eb="30">
      <t>オヨ</t>
    </rPh>
    <rPh sb="31" eb="33">
      <t>シセツ</t>
    </rPh>
    <rPh sb="34" eb="37">
      <t>ロウキュウカ</t>
    </rPh>
    <rPh sb="38" eb="39">
      <t>トモナ</t>
    </rPh>
    <rPh sb="40" eb="42">
      <t>カンロ</t>
    </rPh>
    <rPh sb="43" eb="45">
      <t>コウシン</t>
    </rPh>
    <rPh sb="45" eb="47">
      <t>ヒヨウ</t>
    </rPh>
    <rPh sb="47" eb="49">
      <t>ゾウカ</t>
    </rPh>
    <rPh sb="50" eb="51">
      <t>キビ</t>
    </rPh>
    <rPh sb="53" eb="55">
      <t>ザイセイ</t>
    </rPh>
    <rPh sb="55" eb="57">
      <t>ジョウキョウ</t>
    </rPh>
    <rPh sb="61" eb="63">
      <t>コンゴ</t>
    </rPh>
    <rPh sb="64" eb="66">
      <t>イジ</t>
    </rPh>
    <rPh sb="66" eb="69">
      <t>カンリヒ</t>
    </rPh>
    <rPh sb="70" eb="72">
      <t>サクゲン</t>
    </rPh>
    <rPh sb="73" eb="76">
      <t>ケイカクテキ</t>
    </rPh>
    <rPh sb="77" eb="79">
      <t>シセツ</t>
    </rPh>
    <rPh sb="79" eb="81">
      <t>コウシン</t>
    </rPh>
    <rPh sb="82" eb="84">
      <t>リョウキン</t>
    </rPh>
    <rPh sb="84" eb="86">
      <t>タイケイ</t>
    </rPh>
    <rPh sb="87" eb="89">
      <t>ミナオ</t>
    </rPh>
    <rPh sb="94" eb="96">
      <t>リョウキン</t>
    </rPh>
    <rPh sb="96" eb="98">
      <t>カイシュウ</t>
    </rPh>
    <rPh sb="98" eb="99">
      <t>リツ</t>
    </rPh>
    <rPh sb="100" eb="102">
      <t>カイゼン</t>
    </rPh>
    <rPh sb="106" eb="108">
      <t>ヒツヨウ</t>
    </rPh>
    <rPh sb="117" eb="119">
      <t>ケイエイ</t>
    </rPh>
    <rPh sb="119" eb="121">
      <t>センリャク</t>
    </rPh>
    <rPh sb="122" eb="124">
      <t>レイワ</t>
    </rPh>
    <rPh sb="125" eb="127">
      <t>ネンド</t>
    </rPh>
    <rPh sb="128" eb="130">
      <t>サクテイ</t>
    </rPh>
    <rPh sb="130" eb="13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</si>
</sst>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0.1</c:v>
                </c:pt>
                <c:pt idx="1">
                  <c:v>0</c:v>
                </c:pt>
                <c:pt idx="2">
                  <c:v>0</c:v>
                </c:pt>
                <c:pt idx="3">
                  <c:v>0</c:v>
                </c:pt>
                <c:pt idx="4">
                  <c:v>0</c:v>
                </c:pt>
              </c:numCache>
            </c:numRef>
          </c:val>
          <c:extLst>
            <c:ext xmlns:c16="http://schemas.microsoft.com/office/drawing/2014/chart" uri="{C3380CC4-5D6E-409C-BE32-E72D297353CC}">
              <c16:uniqueId val="{00000000-71C2-49D5-A510-F8348AD3A9E3}"/>
            </c:ext>
          </c:extLst>
        </c:ser>
        <c:dLbls>
          <c:showLegendKey val="0"/>
          <c:showVal val="0"/>
          <c:showCatName val="0"/>
          <c:showSerName val="0"/>
          <c:showPercent val="0"/>
          <c:showBubbleSize val="0"/>
        </c:dLbls>
        <c:gapWidth val="150"/>
        <c:axId val="100665600"/>
        <c:axId val="10068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71C2-49D5-A510-F8348AD3A9E3}"/>
            </c:ext>
          </c:extLst>
        </c:ser>
        <c:dLbls>
          <c:showLegendKey val="0"/>
          <c:showVal val="0"/>
          <c:showCatName val="0"/>
          <c:showSerName val="0"/>
          <c:showPercent val="0"/>
          <c:showBubbleSize val="0"/>
        </c:dLbls>
        <c:marker val="1"/>
        <c:smooth val="0"/>
        <c:axId val="100665600"/>
        <c:axId val="100680064"/>
      </c:lineChart>
      <c:dateAx>
        <c:axId val="100665600"/>
        <c:scaling>
          <c:orientation val="minMax"/>
        </c:scaling>
        <c:delete val="1"/>
        <c:axPos val="b"/>
        <c:numFmt formatCode="ge" sourceLinked="1"/>
        <c:majorTickMark val="none"/>
        <c:minorTickMark val="none"/>
        <c:tickLblPos val="none"/>
        <c:crossAx val="100680064"/>
        <c:crosses val="autoZero"/>
        <c:auto val="1"/>
        <c:lblOffset val="100"/>
        <c:baseTimeUnit val="years"/>
      </c:dateAx>
      <c:valAx>
        <c:axId val="1006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78.03</c:v>
                </c:pt>
                <c:pt idx="1">
                  <c:v>80.31</c:v>
                </c:pt>
                <c:pt idx="2">
                  <c:v>76.95</c:v>
                </c:pt>
                <c:pt idx="3">
                  <c:v>71.739999999999995</c:v>
                </c:pt>
                <c:pt idx="4">
                  <c:v>70.3</c:v>
                </c:pt>
              </c:numCache>
            </c:numRef>
          </c:val>
          <c:extLst>
            <c:ext xmlns:c16="http://schemas.microsoft.com/office/drawing/2014/chart" uri="{C3380CC4-5D6E-409C-BE32-E72D297353CC}">
              <c16:uniqueId val="{00000000-1053-4AF2-A854-1EFC2174540D}"/>
            </c:ext>
          </c:extLst>
        </c:ser>
        <c:dLbls>
          <c:showLegendKey val="0"/>
          <c:showVal val="0"/>
          <c:showCatName val="0"/>
          <c:showSerName val="0"/>
          <c:showPercent val="0"/>
          <c:showBubbleSize val="0"/>
        </c:dLbls>
        <c:gapWidth val="150"/>
        <c:axId val="101624064"/>
        <c:axId val="10163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1053-4AF2-A854-1EFC2174540D}"/>
            </c:ext>
          </c:extLst>
        </c:ser>
        <c:dLbls>
          <c:showLegendKey val="0"/>
          <c:showVal val="0"/>
          <c:showCatName val="0"/>
          <c:showSerName val="0"/>
          <c:showPercent val="0"/>
          <c:showBubbleSize val="0"/>
        </c:dLbls>
        <c:marker val="1"/>
        <c:smooth val="0"/>
        <c:axId val="101624064"/>
        <c:axId val="101634432"/>
      </c:lineChart>
      <c:dateAx>
        <c:axId val="101624064"/>
        <c:scaling>
          <c:orientation val="minMax"/>
        </c:scaling>
        <c:delete val="1"/>
        <c:axPos val="b"/>
        <c:numFmt formatCode="ge" sourceLinked="1"/>
        <c:majorTickMark val="none"/>
        <c:minorTickMark val="none"/>
        <c:tickLblPos val="none"/>
        <c:crossAx val="101634432"/>
        <c:crosses val="autoZero"/>
        <c:auto val="1"/>
        <c:lblOffset val="100"/>
        <c:baseTimeUnit val="years"/>
      </c:dateAx>
      <c:valAx>
        <c:axId val="1016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75.180000000000007</c:v>
                </c:pt>
                <c:pt idx="1">
                  <c:v>72.239999999999995</c:v>
                </c:pt>
                <c:pt idx="2">
                  <c:v>74.459999999999994</c:v>
                </c:pt>
                <c:pt idx="3">
                  <c:v>79.959999999999994</c:v>
                </c:pt>
                <c:pt idx="4">
                  <c:v>92.95</c:v>
                </c:pt>
              </c:numCache>
            </c:numRef>
          </c:val>
          <c:extLst>
            <c:ext xmlns:c16="http://schemas.microsoft.com/office/drawing/2014/chart" uri="{C3380CC4-5D6E-409C-BE32-E72D297353CC}">
              <c16:uniqueId val="{00000000-4BB1-4270-A768-4565B9752504}"/>
            </c:ext>
          </c:extLst>
        </c:ser>
        <c:dLbls>
          <c:showLegendKey val="0"/>
          <c:showVal val="0"/>
          <c:showCatName val="0"/>
          <c:showSerName val="0"/>
          <c:showPercent val="0"/>
          <c:showBubbleSize val="0"/>
        </c:dLbls>
        <c:gapWidth val="150"/>
        <c:axId val="101808768"/>
        <c:axId val="10181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4BB1-4270-A768-4565B9752504}"/>
            </c:ext>
          </c:extLst>
        </c:ser>
        <c:dLbls>
          <c:showLegendKey val="0"/>
          <c:showVal val="0"/>
          <c:showCatName val="0"/>
          <c:showSerName val="0"/>
          <c:showPercent val="0"/>
          <c:showBubbleSize val="0"/>
        </c:dLbls>
        <c:marker val="1"/>
        <c:smooth val="0"/>
        <c:axId val="101808768"/>
        <c:axId val="101819136"/>
      </c:lineChart>
      <c:dateAx>
        <c:axId val="101808768"/>
        <c:scaling>
          <c:orientation val="minMax"/>
        </c:scaling>
        <c:delete val="1"/>
        <c:axPos val="b"/>
        <c:numFmt formatCode="ge" sourceLinked="1"/>
        <c:majorTickMark val="none"/>
        <c:minorTickMark val="none"/>
        <c:tickLblPos val="none"/>
        <c:crossAx val="101819136"/>
        <c:crosses val="autoZero"/>
        <c:auto val="1"/>
        <c:lblOffset val="100"/>
        <c:baseTimeUnit val="years"/>
      </c:dateAx>
      <c:valAx>
        <c:axId val="1018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0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43.14</c:v>
                </c:pt>
                <c:pt idx="1">
                  <c:v>38.32</c:v>
                </c:pt>
                <c:pt idx="2">
                  <c:v>40.06</c:v>
                </c:pt>
                <c:pt idx="3">
                  <c:v>38.83</c:v>
                </c:pt>
                <c:pt idx="4">
                  <c:v>37.61</c:v>
                </c:pt>
              </c:numCache>
            </c:numRef>
          </c:val>
          <c:extLst>
            <c:ext xmlns:c16="http://schemas.microsoft.com/office/drawing/2014/chart" uri="{C3380CC4-5D6E-409C-BE32-E72D297353CC}">
              <c16:uniqueId val="{00000000-920F-473D-BBB6-386210673B86}"/>
            </c:ext>
          </c:extLst>
        </c:ser>
        <c:dLbls>
          <c:showLegendKey val="0"/>
          <c:showVal val="0"/>
          <c:showCatName val="0"/>
          <c:showSerName val="0"/>
          <c:showPercent val="0"/>
          <c:showBubbleSize val="0"/>
        </c:dLbls>
        <c:gapWidth val="150"/>
        <c:axId val="100715136"/>
        <c:axId val="10125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920F-473D-BBB6-386210673B86}"/>
            </c:ext>
          </c:extLst>
        </c:ser>
        <c:dLbls>
          <c:showLegendKey val="0"/>
          <c:showVal val="0"/>
          <c:showCatName val="0"/>
          <c:showSerName val="0"/>
          <c:showPercent val="0"/>
          <c:showBubbleSize val="0"/>
        </c:dLbls>
        <c:marker val="1"/>
        <c:smooth val="0"/>
        <c:axId val="100715136"/>
        <c:axId val="101253888"/>
      </c:lineChart>
      <c:dateAx>
        <c:axId val="100715136"/>
        <c:scaling>
          <c:orientation val="minMax"/>
        </c:scaling>
        <c:delete val="1"/>
        <c:axPos val="b"/>
        <c:numFmt formatCode="ge" sourceLinked="1"/>
        <c:majorTickMark val="none"/>
        <c:minorTickMark val="none"/>
        <c:tickLblPos val="none"/>
        <c:crossAx val="101253888"/>
        <c:crosses val="autoZero"/>
        <c:auto val="1"/>
        <c:lblOffset val="100"/>
        <c:baseTimeUnit val="years"/>
      </c:dateAx>
      <c:valAx>
        <c:axId val="1012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D4-418A-B7C8-169D14CF8A07}"/>
            </c:ext>
          </c:extLst>
        </c:ser>
        <c:dLbls>
          <c:showLegendKey val="0"/>
          <c:showVal val="0"/>
          <c:showCatName val="0"/>
          <c:showSerName val="0"/>
          <c:showPercent val="0"/>
          <c:showBubbleSize val="0"/>
        </c:dLbls>
        <c:gapWidth val="150"/>
        <c:axId val="101276672"/>
        <c:axId val="1012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D4-418A-B7C8-169D14CF8A07}"/>
            </c:ext>
          </c:extLst>
        </c:ser>
        <c:dLbls>
          <c:showLegendKey val="0"/>
          <c:showVal val="0"/>
          <c:showCatName val="0"/>
          <c:showSerName val="0"/>
          <c:showPercent val="0"/>
          <c:showBubbleSize val="0"/>
        </c:dLbls>
        <c:marker val="1"/>
        <c:smooth val="0"/>
        <c:axId val="101276672"/>
        <c:axId val="101295232"/>
      </c:lineChart>
      <c:dateAx>
        <c:axId val="101276672"/>
        <c:scaling>
          <c:orientation val="minMax"/>
        </c:scaling>
        <c:delete val="1"/>
        <c:axPos val="b"/>
        <c:numFmt formatCode="ge" sourceLinked="1"/>
        <c:majorTickMark val="none"/>
        <c:minorTickMark val="none"/>
        <c:tickLblPos val="none"/>
        <c:crossAx val="101295232"/>
        <c:crosses val="autoZero"/>
        <c:auto val="1"/>
        <c:lblOffset val="100"/>
        <c:baseTimeUnit val="years"/>
      </c:dateAx>
      <c:valAx>
        <c:axId val="1012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A1-4451-8AB2-DA0C89B29762}"/>
            </c:ext>
          </c:extLst>
        </c:ser>
        <c:dLbls>
          <c:showLegendKey val="0"/>
          <c:showVal val="0"/>
          <c:showCatName val="0"/>
          <c:showSerName val="0"/>
          <c:showPercent val="0"/>
          <c:showBubbleSize val="0"/>
        </c:dLbls>
        <c:gapWidth val="150"/>
        <c:axId val="101719424"/>
        <c:axId val="10172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A1-4451-8AB2-DA0C89B29762}"/>
            </c:ext>
          </c:extLst>
        </c:ser>
        <c:dLbls>
          <c:showLegendKey val="0"/>
          <c:showVal val="0"/>
          <c:showCatName val="0"/>
          <c:showSerName val="0"/>
          <c:showPercent val="0"/>
          <c:showBubbleSize val="0"/>
        </c:dLbls>
        <c:marker val="1"/>
        <c:smooth val="0"/>
        <c:axId val="101719424"/>
        <c:axId val="101725696"/>
      </c:lineChart>
      <c:dateAx>
        <c:axId val="101719424"/>
        <c:scaling>
          <c:orientation val="minMax"/>
        </c:scaling>
        <c:delete val="1"/>
        <c:axPos val="b"/>
        <c:numFmt formatCode="ge" sourceLinked="1"/>
        <c:majorTickMark val="none"/>
        <c:minorTickMark val="none"/>
        <c:tickLblPos val="none"/>
        <c:crossAx val="101725696"/>
        <c:crosses val="autoZero"/>
        <c:auto val="1"/>
        <c:lblOffset val="100"/>
        <c:baseTimeUnit val="years"/>
      </c:dateAx>
      <c:valAx>
        <c:axId val="10172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F7-4AE7-85A8-16C61256C3C1}"/>
            </c:ext>
          </c:extLst>
        </c:ser>
        <c:dLbls>
          <c:showLegendKey val="0"/>
          <c:showVal val="0"/>
          <c:showCatName val="0"/>
          <c:showSerName val="0"/>
          <c:showPercent val="0"/>
          <c:showBubbleSize val="0"/>
        </c:dLbls>
        <c:gapWidth val="150"/>
        <c:axId val="101767424"/>
        <c:axId val="10177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F7-4AE7-85A8-16C61256C3C1}"/>
            </c:ext>
          </c:extLst>
        </c:ser>
        <c:dLbls>
          <c:showLegendKey val="0"/>
          <c:showVal val="0"/>
          <c:showCatName val="0"/>
          <c:showSerName val="0"/>
          <c:showPercent val="0"/>
          <c:showBubbleSize val="0"/>
        </c:dLbls>
        <c:marker val="1"/>
        <c:smooth val="0"/>
        <c:axId val="101767424"/>
        <c:axId val="101773696"/>
      </c:lineChart>
      <c:dateAx>
        <c:axId val="101767424"/>
        <c:scaling>
          <c:orientation val="minMax"/>
        </c:scaling>
        <c:delete val="1"/>
        <c:axPos val="b"/>
        <c:numFmt formatCode="ge" sourceLinked="1"/>
        <c:majorTickMark val="none"/>
        <c:minorTickMark val="none"/>
        <c:tickLblPos val="none"/>
        <c:crossAx val="101773696"/>
        <c:crosses val="autoZero"/>
        <c:auto val="1"/>
        <c:lblOffset val="100"/>
        <c:baseTimeUnit val="years"/>
      </c:dateAx>
      <c:valAx>
        <c:axId val="10177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4E-4A5A-B6BE-C45AB8345A9B}"/>
            </c:ext>
          </c:extLst>
        </c:ser>
        <c:dLbls>
          <c:showLegendKey val="0"/>
          <c:showVal val="0"/>
          <c:showCatName val="0"/>
          <c:showSerName val="0"/>
          <c:showPercent val="0"/>
          <c:showBubbleSize val="0"/>
        </c:dLbls>
        <c:gapWidth val="150"/>
        <c:axId val="101415552"/>
        <c:axId val="1014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4E-4A5A-B6BE-C45AB8345A9B}"/>
            </c:ext>
          </c:extLst>
        </c:ser>
        <c:dLbls>
          <c:showLegendKey val="0"/>
          <c:showVal val="0"/>
          <c:showCatName val="0"/>
          <c:showSerName val="0"/>
          <c:showPercent val="0"/>
          <c:showBubbleSize val="0"/>
        </c:dLbls>
        <c:marker val="1"/>
        <c:smooth val="0"/>
        <c:axId val="101415552"/>
        <c:axId val="101425920"/>
      </c:lineChart>
      <c:dateAx>
        <c:axId val="101415552"/>
        <c:scaling>
          <c:orientation val="minMax"/>
        </c:scaling>
        <c:delete val="1"/>
        <c:axPos val="b"/>
        <c:numFmt formatCode="ge" sourceLinked="1"/>
        <c:majorTickMark val="none"/>
        <c:minorTickMark val="none"/>
        <c:tickLblPos val="none"/>
        <c:crossAx val="101425920"/>
        <c:crosses val="autoZero"/>
        <c:auto val="1"/>
        <c:lblOffset val="100"/>
        <c:baseTimeUnit val="years"/>
      </c:dateAx>
      <c:valAx>
        <c:axId val="1014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2668.14</c:v>
                </c:pt>
                <c:pt idx="1">
                  <c:v>2494.94</c:v>
                </c:pt>
                <c:pt idx="2">
                  <c:v>2331.64</c:v>
                </c:pt>
                <c:pt idx="3">
                  <c:v>2127.19</c:v>
                </c:pt>
                <c:pt idx="4">
                  <c:v>1954.1</c:v>
                </c:pt>
              </c:numCache>
            </c:numRef>
          </c:val>
          <c:extLst>
            <c:ext xmlns:c16="http://schemas.microsoft.com/office/drawing/2014/chart" uri="{C3380CC4-5D6E-409C-BE32-E72D297353CC}">
              <c16:uniqueId val="{00000000-12DF-46F6-806C-E19A25D237CF}"/>
            </c:ext>
          </c:extLst>
        </c:ser>
        <c:dLbls>
          <c:showLegendKey val="0"/>
          <c:showVal val="0"/>
          <c:showCatName val="0"/>
          <c:showSerName val="0"/>
          <c:showPercent val="0"/>
          <c:showBubbleSize val="0"/>
        </c:dLbls>
        <c:gapWidth val="150"/>
        <c:axId val="101456896"/>
        <c:axId val="10146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12DF-46F6-806C-E19A25D237CF}"/>
            </c:ext>
          </c:extLst>
        </c:ser>
        <c:dLbls>
          <c:showLegendKey val="0"/>
          <c:showVal val="0"/>
          <c:showCatName val="0"/>
          <c:showSerName val="0"/>
          <c:showPercent val="0"/>
          <c:showBubbleSize val="0"/>
        </c:dLbls>
        <c:marker val="1"/>
        <c:smooth val="0"/>
        <c:axId val="101456896"/>
        <c:axId val="101467264"/>
      </c:lineChart>
      <c:dateAx>
        <c:axId val="101456896"/>
        <c:scaling>
          <c:orientation val="minMax"/>
        </c:scaling>
        <c:delete val="1"/>
        <c:axPos val="b"/>
        <c:numFmt formatCode="ge" sourceLinked="1"/>
        <c:majorTickMark val="none"/>
        <c:minorTickMark val="none"/>
        <c:tickLblPos val="none"/>
        <c:crossAx val="101467264"/>
        <c:crosses val="autoZero"/>
        <c:auto val="1"/>
        <c:lblOffset val="100"/>
        <c:baseTimeUnit val="years"/>
      </c:dateAx>
      <c:valAx>
        <c:axId val="1014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34.35</c:v>
                </c:pt>
                <c:pt idx="1">
                  <c:v>30.77</c:v>
                </c:pt>
                <c:pt idx="2">
                  <c:v>32.51</c:v>
                </c:pt>
                <c:pt idx="3">
                  <c:v>31.99</c:v>
                </c:pt>
                <c:pt idx="4">
                  <c:v>31.43</c:v>
                </c:pt>
              </c:numCache>
            </c:numRef>
          </c:val>
          <c:extLst>
            <c:ext xmlns:c16="http://schemas.microsoft.com/office/drawing/2014/chart" uri="{C3380CC4-5D6E-409C-BE32-E72D297353CC}">
              <c16:uniqueId val="{00000000-07E9-4AAE-8FEA-21F53D5B7D9E}"/>
            </c:ext>
          </c:extLst>
        </c:ser>
        <c:dLbls>
          <c:showLegendKey val="0"/>
          <c:showVal val="0"/>
          <c:showCatName val="0"/>
          <c:showSerName val="0"/>
          <c:showPercent val="0"/>
          <c:showBubbleSize val="0"/>
        </c:dLbls>
        <c:gapWidth val="150"/>
        <c:axId val="101479936"/>
        <c:axId val="10148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07E9-4AAE-8FEA-21F53D5B7D9E}"/>
            </c:ext>
          </c:extLst>
        </c:ser>
        <c:dLbls>
          <c:showLegendKey val="0"/>
          <c:showVal val="0"/>
          <c:showCatName val="0"/>
          <c:showSerName val="0"/>
          <c:showPercent val="0"/>
          <c:showBubbleSize val="0"/>
        </c:dLbls>
        <c:marker val="1"/>
        <c:smooth val="0"/>
        <c:axId val="101479936"/>
        <c:axId val="101481856"/>
      </c:lineChart>
      <c:dateAx>
        <c:axId val="101479936"/>
        <c:scaling>
          <c:orientation val="minMax"/>
        </c:scaling>
        <c:delete val="1"/>
        <c:axPos val="b"/>
        <c:numFmt formatCode="ge" sourceLinked="1"/>
        <c:majorTickMark val="none"/>
        <c:minorTickMark val="none"/>
        <c:tickLblPos val="none"/>
        <c:crossAx val="101481856"/>
        <c:crosses val="autoZero"/>
        <c:auto val="1"/>
        <c:lblOffset val="100"/>
        <c:baseTimeUnit val="years"/>
      </c:dateAx>
      <c:valAx>
        <c:axId val="10148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429.36</c:v>
                </c:pt>
                <c:pt idx="1">
                  <c:v>476.42</c:v>
                </c:pt>
                <c:pt idx="2">
                  <c:v>454.81</c:v>
                </c:pt>
                <c:pt idx="3">
                  <c:v>464.15</c:v>
                </c:pt>
                <c:pt idx="4">
                  <c:v>409.99</c:v>
                </c:pt>
              </c:numCache>
            </c:numRef>
          </c:val>
          <c:extLst>
            <c:ext xmlns:c16="http://schemas.microsoft.com/office/drawing/2014/chart" uri="{C3380CC4-5D6E-409C-BE32-E72D297353CC}">
              <c16:uniqueId val="{00000000-5C72-4279-AF00-C4C2FCBF7AA0}"/>
            </c:ext>
          </c:extLst>
        </c:ser>
        <c:dLbls>
          <c:showLegendKey val="0"/>
          <c:showVal val="0"/>
          <c:showCatName val="0"/>
          <c:showSerName val="0"/>
          <c:showPercent val="0"/>
          <c:showBubbleSize val="0"/>
        </c:dLbls>
        <c:gapWidth val="150"/>
        <c:axId val="101595008"/>
        <c:axId val="10160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5C72-4279-AF00-C4C2FCBF7AA0}"/>
            </c:ext>
          </c:extLst>
        </c:ser>
        <c:dLbls>
          <c:showLegendKey val="0"/>
          <c:showVal val="0"/>
          <c:showCatName val="0"/>
          <c:showSerName val="0"/>
          <c:showPercent val="0"/>
          <c:showBubbleSize val="0"/>
        </c:dLbls>
        <c:marker val="1"/>
        <c:smooth val="0"/>
        <c:axId val="101595008"/>
        <c:axId val="101605376"/>
      </c:lineChart>
      <c:dateAx>
        <c:axId val="101595008"/>
        <c:scaling>
          <c:orientation val="minMax"/>
        </c:scaling>
        <c:delete val="1"/>
        <c:axPos val="b"/>
        <c:numFmt formatCode="ge" sourceLinked="1"/>
        <c:majorTickMark val="none"/>
        <c:minorTickMark val="none"/>
        <c:tickLblPos val="none"/>
        <c:crossAx val="101605376"/>
        <c:crosses val="autoZero"/>
        <c:auto val="1"/>
        <c:lblOffset val="100"/>
        <c:baseTimeUnit val="years"/>
      </c:dateAx>
      <c:valAx>
        <c:axId val="1016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C6" sqref="B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山江村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3514</v>
      </c>
      <c r="AM8" s="50"/>
      <c r="AN8" s="50"/>
      <c r="AO8" s="50"/>
      <c r="AP8" s="50"/>
      <c r="AQ8" s="50"/>
      <c r="AR8" s="50"/>
      <c r="AS8" s="50"/>
      <c r="AT8" s="46">
        <f>データ!$S$6</f>
        <v>121.19</v>
      </c>
      <c r="AU8" s="46"/>
      <c r="AV8" s="46"/>
      <c r="AW8" s="46"/>
      <c r="AX8" s="46"/>
      <c r="AY8" s="46"/>
      <c r="AZ8" s="46"/>
      <c r="BA8" s="46"/>
      <c r="BB8" s="46">
        <f>データ!$T$6</f>
        <v>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95.59</v>
      </c>
      <c r="Q10" s="46"/>
      <c r="R10" s="46"/>
      <c r="S10" s="46"/>
      <c r="T10" s="46"/>
      <c r="U10" s="46"/>
      <c r="V10" s="46"/>
      <c r="W10" s="50">
        <f>データ!$Q$6</f>
        <v>2860</v>
      </c>
      <c r="X10" s="50"/>
      <c r="Y10" s="50"/>
      <c r="Z10" s="50"/>
      <c r="AA10" s="50"/>
      <c r="AB10" s="50"/>
      <c r="AC10" s="50"/>
      <c r="AD10" s="2"/>
      <c r="AE10" s="2"/>
      <c r="AF10" s="2"/>
      <c r="AG10" s="2"/>
      <c r="AH10" s="2"/>
      <c r="AI10" s="2"/>
      <c r="AJ10" s="2"/>
      <c r="AK10" s="2"/>
      <c r="AL10" s="50">
        <f>データ!$U$6</f>
        <v>3166</v>
      </c>
      <c r="AM10" s="50"/>
      <c r="AN10" s="50"/>
      <c r="AO10" s="50"/>
      <c r="AP10" s="50"/>
      <c r="AQ10" s="50"/>
      <c r="AR10" s="50"/>
      <c r="AS10" s="50"/>
      <c r="AT10" s="46">
        <f>データ!$V$6</f>
        <v>14.37</v>
      </c>
      <c r="AU10" s="46"/>
      <c r="AV10" s="46"/>
      <c r="AW10" s="46"/>
      <c r="AX10" s="46"/>
      <c r="AY10" s="46"/>
      <c r="AZ10" s="46"/>
      <c r="BA10" s="46"/>
      <c r="BB10" s="46">
        <f>データ!$W$6</f>
        <v>220.32</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ComyoHS7YEo/Ft8oxcaw0zg2th6kneq7aVP+I/IYrPy/Zuac6HUedE0dGzFLF0n3fHCY+hJ8SGgTQcXrXAXvug==" saltValue="rzjCZuTgPvPjkZx355p5t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435121</v>
      </c>
      <c r="D6" s="34">
        <f t="shared" si="3"/>
        <v>47</v>
      </c>
      <c r="E6" s="34">
        <f t="shared" si="3"/>
        <v>1</v>
      </c>
      <c r="F6" s="34">
        <f t="shared" si="3"/>
        <v>0</v>
      </c>
      <c r="G6" s="34">
        <f t="shared" si="3"/>
        <v>0</v>
      </c>
      <c r="H6" s="34" t="str">
        <f t="shared" si="3"/>
        <v>熊本県　山江村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95.59</v>
      </c>
      <c r="Q6" s="35">
        <f t="shared" si="3"/>
        <v>2860</v>
      </c>
      <c r="R6" s="35">
        <f t="shared" si="3"/>
        <v>3514</v>
      </c>
      <c r="S6" s="35">
        <f t="shared" si="3"/>
        <v>121.19</v>
      </c>
      <c r="T6" s="35">
        <f t="shared" si="3"/>
        <v>29</v>
      </c>
      <c r="U6" s="35">
        <f t="shared" si="3"/>
        <v>3166</v>
      </c>
      <c r="V6" s="35">
        <f t="shared" si="3"/>
        <v>14.37</v>
      </c>
      <c r="W6" s="35">
        <f t="shared" si="3"/>
        <v>220.32</v>
      </c>
      <c r="X6" s="36">
        <f>IF(X7="",NA(),X7)</f>
        <v>43.14</v>
      </c>
      <c r="Y6" s="36">
        <f t="shared" ref="Y6:AG6" si="4">IF(Y7="",NA(),Y7)</f>
        <v>38.32</v>
      </c>
      <c r="Z6" s="36">
        <f t="shared" si="4"/>
        <v>40.06</v>
      </c>
      <c r="AA6" s="36">
        <f t="shared" si="4"/>
        <v>38.83</v>
      </c>
      <c r="AB6" s="36">
        <f t="shared" si="4"/>
        <v>37.61</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2668.14</v>
      </c>
      <c r="BF6" s="36">
        <f t="shared" ref="BF6:BN6" si="7">IF(BF7="",NA(),BF7)</f>
        <v>2494.94</v>
      </c>
      <c r="BG6" s="36">
        <f t="shared" si="7"/>
        <v>2331.64</v>
      </c>
      <c r="BH6" s="36">
        <f t="shared" si="7"/>
        <v>2127.19</v>
      </c>
      <c r="BI6" s="36">
        <f t="shared" si="7"/>
        <v>1954.1</v>
      </c>
      <c r="BJ6" s="36">
        <f t="shared" si="7"/>
        <v>1125.69</v>
      </c>
      <c r="BK6" s="36">
        <f t="shared" si="7"/>
        <v>1134.67</v>
      </c>
      <c r="BL6" s="36">
        <f t="shared" si="7"/>
        <v>1144.79</v>
      </c>
      <c r="BM6" s="36">
        <f t="shared" si="7"/>
        <v>1061.58</v>
      </c>
      <c r="BN6" s="36">
        <f t="shared" si="7"/>
        <v>1007.7</v>
      </c>
      <c r="BO6" s="35" t="str">
        <f>IF(BO7="","",IF(BO7="-","【-】","【"&amp;SUBSTITUTE(TEXT(BO7,"#,##0.00"),"-","△")&amp;"】"))</f>
        <v>【1,074.14】</v>
      </c>
      <c r="BP6" s="36">
        <f>IF(BP7="",NA(),BP7)</f>
        <v>34.35</v>
      </c>
      <c r="BQ6" s="36">
        <f t="shared" ref="BQ6:BY6" si="8">IF(BQ7="",NA(),BQ7)</f>
        <v>30.77</v>
      </c>
      <c r="BR6" s="36">
        <f t="shared" si="8"/>
        <v>32.51</v>
      </c>
      <c r="BS6" s="36">
        <f t="shared" si="8"/>
        <v>31.99</v>
      </c>
      <c r="BT6" s="36">
        <f t="shared" si="8"/>
        <v>31.43</v>
      </c>
      <c r="BU6" s="36">
        <f t="shared" si="8"/>
        <v>46.48</v>
      </c>
      <c r="BV6" s="36">
        <f t="shared" si="8"/>
        <v>40.6</v>
      </c>
      <c r="BW6" s="36">
        <f t="shared" si="8"/>
        <v>56.04</v>
      </c>
      <c r="BX6" s="36">
        <f t="shared" si="8"/>
        <v>58.52</v>
      </c>
      <c r="BY6" s="36">
        <f t="shared" si="8"/>
        <v>59.22</v>
      </c>
      <c r="BZ6" s="35" t="str">
        <f>IF(BZ7="","",IF(BZ7="-","【-】","【"&amp;SUBSTITUTE(TEXT(BZ7,"#,##0.00"),"-","△")&amp;"】"))</f>
        <v>【54.36】</v>
      </c>
      <c r="CA6" s="36">
        <f>IF(CA7="",NA(),CA7)</f>
        <v>429.36</v>
      </c>
      <c r="CB6" s="36">
        <f t="shared" ref="CB6:CJ6" si="9">IF(CB7="",NA(),CB7)</f>
        <v>476.42</v>
      </c>
      <c r="CC6" s="36">
        <f t="shared" si="9"/>
        <v>454.81</v>
      </c>
      <c r="CD6" s="36">
        <f t="shared" si="9"/>
        <v>464.15</v>
      </c>
      <c r="CE6" s="36">
        <f t="shared" si="9"/>
        <v>409.99</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78.03</v>
      </c>
      <c r="CM6" s="36">
        <f t="shared" ref="CM6:CU6" si="10">IF(CM7="",NA(),CM7)</f>
        <v>80.31</v>
      </c>
      <c r="CN6" s="36">
        <f t="shared" si="10"/>
        <v>76.95</v>
      </c>
      <c r="CO6" s="36">
        <f t="shared" si="10"/>
        <v>71.739999999999995</v>
      </c>
      <c r="CP6" s="36">
        <f t="shared" si="10"/>
        <v>70.3</v>
      </c>
      <c r="CQ6" s="36">
        <f t="shared" si="10"/>
        <v>57.43</v>
      </c>
      <c r="CR6" s="36">
        <f t="shared" si="10"/>
        <v>57.29</v>
      </c>
      <c r="CS6" s="36">
        <f t="shared" si="10"/>
        <v>55.9</v>
      </c>
      <c r="CT6" s="36">
        <f t="shared" si="10"/>
        <v>57.3</v>
      </c>
      <c r="CU6" s="36">
        <f t="shared" si="10"/>
        <v>56.76</v>
      </c>
      <c r="CV6" s="35" t="str">
        <f>IF(CV7="","",IF(CV7="-","【-】","【"&amp;SUBSTITUTE(TEXT(CV7,"#,##0.00"),"-","△")&amp;"】"))</f>
        <v>【55.95】</v>
      </c>
      <c r="CW6" s="36">
        <f>IF(CW7="",NA(),CW7)</f>
        <v>75.180000000000007</v>
      </c>
      <c r="CX6" s="36">
        <f t="shared" ref="CX6:DF6" si="11">IF(CX7="",NA(),CX7)</f>
        <v>72.239999999999995</v>
      </c>
      <c r="CY6" s="36">
        <f t="shared" si="11"/>
        <v>74.459999999999994</v>
      </c>
      <c r="CZ6" s="36">
        <f t="shared" si="11"/>
        <v>79.959999999999994</v>
      </c>
      <c r="DA6" s="36">
        <f t="shared" si="11"/>
        <v>92.95</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435121</v>
      </c>
      <c r="D7" s="38">
        <v>47</v>
      </c>
      <c r="E7" s="38">
        <v>1</v>
      </c>
      <c r="F7" s="38">
        <v>0</v>
      </c>
      <c r="G7" s="38">
        <v>0</v>
      </c>
      <c r="H7" s="38" t="s">
        <v>96</v>
      </c>
      <c r="I7" s="38" t="s">
        <v>97</v>
      </c>
      <c r="J7" s="38" t="s">
        <v>98</v>
      </c>
      <c r="K7" s="38" t="s">
        <v>99</v>
      </c>
      <c r="L7" s="38" t="s">
        <v>100</v>
      </c>
      <c r="M7" s="38" t="s">
        <v>101</v>
      </c>
      <c r="N7" s="39" t="s">
        <v>102</v>
      </c>
      <c r="O7" s="39" t="s">
        <v>103</v>
      </c>
      <c r="P7" s="39">
        <v>95.59</v>
      </c>
      <c r="Q7" s="39">
        <v>2860</v>
      </c>
      <c r="R7" s="39">
        <v>3514</v>
      </c>
      <c r="S7" s="39">
        <v>121.19</v>
      </c>
      <c r="T7" s="39">
        <v>29</v>
      </c>
      <c r="U7" s="39">
        <v>3166</v>
      </c>
      <c r="V7" s="39">
        <v>14.37</v>
      </c>
      <c r="W7" s="39">
        <v>220.32</v>
      </c>
      <c r="X7" s="39">
        <v>43.14</v>
      </c>
      <c r="Y7" s="39">
        <v>38.32</v>
      </c>
      <c r="Z7" s="39">
        <v>40.06</v>
      </c>
      <c r="AA7" s="39">
        <v>38.83</v>
      </c>
      <c r="AB7" s="39">
        <v>37.61</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2668.14</v>
      </c>
      <c r="BF7" s="39">
        <v>2494.94</v>
      </c>
      <c r="BG7" s="39">
        <v>2331.64</v>
      </c>
      <c r="BH7" s="39">
        <v>2127.19</v>
      </c>
      <c r="BI7" s="39">
        <v>1954.1</v>
      </c>
      <c r="BJ7" s="39">
        <v>1125.69</v>
      </c>
      <c r="BK7" s="39">
        <v>1134.67</v>
      </c>
      <c r="BL7" s="39">
        <v>1144.79</v>
      </c>
      <c r="BM7" s="39">
        <v>1061.58</v>
      </c>
      <c r="BN7" s="39">
        <v>1007.7</v>
      </c>
      <c r="BO7" s="39">
        <v>1074.1400000000001</v>
      </c>
      <c r="BP7" s="39">
        <v>34.35</v>
      </c>
      <c r="BQ7" s="39">
        <v>30.77</v>
      </c>
      <c r="BR7" s="39">
        <v>32.51</v>
      </c>
      <c r="BS7" s="39">
        <v>31.99</v>
      </c>
      <c r="BT7" s="39">
        <v>31.43</v>
      </c>
      <c r="BU7" s="39">
        <v>46.48</v>
      </c>
      <c r="BV7" s="39">
        <v>40.6</v>
      </c>
      <c r="BW7" s="39">
        <v>56.04</v>
      </c>
      <c r="BX7" s="39">
        <v>58.52</v>
      </c>
      <c r="BY7" s="39">
        <v>59.22</v>
      </c>
      <c r="BZ7" s="39">
        <v>54.36</v>
      </c>
      <c r="CA7" s="39">
        <v>429.36</v>
      </c>
      <c r="CB7" s="39">
        <v>476.42</v>
      </c>
      <c r="CC7" s="39">
        <v>454.81</v>
      </c>
      <c r="CD7" s="39">
        <v>464.15</v>
      </c>
      <c r="CE7" s="39">
        <v>409.99</v>
      </c>
      <c r="CF7" s="39">
        <v>376.61</v>
      </c>
      <c r="CG7" s="39">
        <v>440.03</v>
      </c>
      <c r="CH7" s="39">
        <v>304.35000000000002</v>
      </c>
      <c r="CI7" s="39">
        <v>296.3</v>
      </c>
      <c r="CJ7" s="39">
        <v>292.89999999999998</v>
      </c>
      <c r="CK7" s="39">
        <v>296.39999999999998</v>
      </c>
      <c r="CL7" s="39">
        <v>78.03</v>
      </c>
      <c r="CM7" s="39">
        <v>80.31</v>
      </c>
      <c r="CN7" s="39">
        <v>76.95</v>
      </c>
      <c r="CO7" s="39">
        <v>71.739999999999995</v>
      </c>
      <c r="CP7" s="39">
        <v>70.3</v>
      </c>
      <c r="CQ7" s="39">
        <v>57.43</v>
      </c>
      <c r="CR7" s="39">
        <v>57.29</v>
      </c>
      <c r="CS7" s="39">
        <v>55.9</v>
      </c>
      <c r="CT7" s="39">
        <v>57.3</v>
      </c>
      <c r="CU7" s="39">
        <v>56.76</v>
      </c>
      <c r="CV7" s="39">
        <v>55.95</v>
      </c>
      <c r="CW7" s="39">
        <v>75.180000000000007</v>
      </c>
      <c r="CX7" s="39">
        <v>72.239999999999995</v>
      </c>
      <c r="CY7" s="39">
        <v>74.459999999999994</v>
      </c>
      <c r="CZ7" s="39">
        <v>79.959999999999994</v>
      </c>
      <c r="DA7" s="39">
        <v>92.95</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0.1</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2020-01-17T07:08:46Z</cp:lastPrinted>
  <dcterms:created xsi:type="dcterms:W3CDTF">2019-12-05T04:40:08Z</dcterms:created>
  <dcterms:modified xsi:type="dcterms:W3CDTF">2020-01-17T07:08:47Z</dcterms:modified>
  <cp:category/>
</cp:coreProperties>
</file>