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fuhNx2XT5pjqCqkQY5lLf9GDO2hpmM3KK6Oe3d4vV4qugQessA/oZGTfv30Bmwt5Vts00/ye9GJv9xtQVTyew==" workbookSaltValue="sGqnx08qtGqlt3f3OnC3Fw==" workbookSpinCount="100000" lockStructure="1"/>
  <bookViews>
    <workbookView xWindow="0" yWindow="0" windowWidth="15360" windowHeight="7635"/>
  </bookViews>
  <sheets>
    <sheet name="法非適用_水道事業" sheetId="4" r:id="rId1"/>
    <sheet name="データ" sheetId="5" state="hidden" r:id="rId2"/>
  </sheets>
  <calcPr calcId="145621"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<sst xmlns="http://schemas.openxmlformats.org/spreadsheetml/2006/main" count="225" uniqueCount="112">
  <si>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</si>
  <si>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</si>
  <si>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</si>
  <si>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</si>
  <si>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</si>
  <si>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</si>
  <si>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</si>
  <si>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</si>
  <si>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</si>
  <si>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</si>
  <si>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</si>
  <si>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</si>
  <si>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</si>
  <si>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</si>
  <si>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</si>
  <si>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</si>
  <si>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</si>
  <si>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</si>
  <si>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</si>
  <si>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</si>
  <si>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</si>
  <si>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</si>
  <si>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</si>
  <si>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</si>
  <si>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</si>
  <si>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</si>
  <si>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</si>
  <si>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</si>
  <si>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</si>
  <si>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</si>
  <si>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</si>
  <si>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</si>
  <si>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</si>
  <si>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</si>
  <si>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</si>
  <si>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</si>
  <si>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</si>
  <si>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</si>
  <si>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</si>
  <si>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</si>
  <si>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</si>
  <si>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</si>
  <si>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</si>
  <si>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</si>
  <si>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</si>
  <si>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</si>
  <si>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</si>
  <si>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</si>
  <si>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</si>
  <si>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</si>
  <si>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</si>
  <si>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</si>
  <si>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</si>
  <si>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</si>
  <si>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</si>
  <si>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</si>
  <si>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</si>
  <si>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</si>
  <si>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</si>
  <si>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</si>
  <si>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</si>
  <si>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</si>
  <si>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</si>
  <si>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</si>
  <si>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</si>
  <si>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</si>
  <si>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</si>
  <si>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</si>
  <si>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</si>
  <si>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</si>
  <si>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</si>
  <si>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</si>
  <si>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</si>
  <si>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</si>
  <si>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</si>
  <si>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</si>
  <si>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</si>
  <si>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</si>
  <si>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</si>
  <si>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</si>
  <si>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</si>
  <si>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</si>
  <si>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</si>
  <si>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</si>
  <si>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</si>
  <si>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</si>
  <si>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</si>
  <si>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</si>
  <si>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</si>
  <si>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</si>
  <si>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</si>
  <si>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</si>
  <si>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</si>
  <si>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</si>
  <si>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</si>
  <si>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</si>
  <si>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</si>
  <si>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</si>
  <si>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</si>
  <si>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</si>
  <si>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</si>
  <si>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</si>
  <si>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</si>
  <si>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</si>
  <si>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</si>
  <si>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</si>
  <si>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</si>
  <si>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</si>
  <si>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</si>
  <si>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■年度中の新たな給水開始届は村の観光施設1件を含み、建設業者の現場事務所や、村外からの異動・就業による転入などが主で、全23件であった。
全体の給水人口は減少の一途を辿りながらも当年度の料金収入は経営戦略で見通した数値を上回っているが、一般会計からの繰出金が無ければ成り立ち得ない状況であることには変わらない。
■水道事業は生活に欠かせない重要な住民サービスであり、人口減少に付随して高齢化に拍車がかかるなか料金改定を進めることは困難を極めるが、将来にわたる安定的供給のためにも、住民理解を得られるような対策をとっていく必要がある。
</t>
    <rPh sb="1" eb="3">
      <t>ネンド</t>
    </rPh>
    <rPh sb="3" eb="4">
      <t>チュウ</t>
    </rPh>
    <rPh sb="5" eb="6">
      <t>アラ</t>
    </rPh>
    <rPh sb="8" eb="10">
      <t>キュウスイ</t>
    </rPh>
    <rPh sb="10" eb="12">
      <t>カイシ</t>
    </rPh>
    <rPh sb="12" eb="13">
      <t>トド</t>
    </rPh>
    <rPh sb="14" eb="15">
      <t>ムラ</t>
    </rPh>
    <rPh sb="16" eb="18">
      <t>カンコウ</t>
    </rPh>
    <rPh sb="18" eb="20">
      <t>シセツ</t>
    </rPh>
    <rPh sb="21" eb="22">
      <t>ケン</t>
    </rPh>
    <rPh sb="23" eb="24">
      <t>フク</t>
    </rPh>
    <rPh sb="26" eb="28">
      <t>ケンセツ</t>
    </rPh>
    <rPh sb="28" eb="30">
      <t>ギョウシャ</t>
    </rPh>
    <rPh sb="31" eb="33">
      <t>ゲンバ</t>
    </rPh>
    <rPh sb="33" eb="35">
      <t>ジム</t>
    </rPh>
    <rPh sb="35" eb="36">
      <t>ショ</t>
    </rPh>
    <rPh sb="38" eb="40">
      <t>ソンガイ</t>
    </rPh>
    <rPh sb="43" eb="45">
      <t>イドウ</t>
    </rPh>
    <rPh sb="46" eb="48">
      <t>シュウギョウ</t>
    </rPh>
    <rPh sb="51" eb="53">
      <t>テンニュウ</t>
    </rPh>
    <rPh sb="56" eb="57">
      <t>オモ</t>
    </rPh>
    <rPh sb="59" eb="60">
      <t>ゼン</t>
    </rPh>
    <rPh sb="62" eb="63">
      <t>ケン</t>
    </rPh>
    <rPh sb="69" eb="71">
      <t>ゼンタイ</t>
    </rPh>
    <rPh sb="72" eb="74">
      <t>キュウスイ</t>
    </rPh>
    <rPh sb="74" eb="76">
      <t>ジンコウ</t>
    </rPh>
    <rPh sb="77" eb="79">
      <t>ゲンショウ</t>
    </rPh>
    <rPh sb="80" eb="82">
      <t>イット</t>
    </rPh>
    <rPh sb="83" eb="84">
      <t>タド</t>
    </rPh>
    <rPh sb="89" eb="90">
      <t>トウ</t>
    </rPh>
    <rPh sb="90" eb="92">
      <t>ネンド</t>
    </rPh>
    <rPh sb="93" eb="95">
      <t>リョウキン</t>
    </rPh>
    <rPh sb="95" eb="97">
      <t>シュウニュウ</t>
    </rPh>
    <rPh sb="98" eb="100">
      <t>ケイエイ</t>
    </rPh>
    <rPh sb="100" eb="102">
      <t>センリャク</t>
    </rPh>
    <rPh sb="103" eb="105">
      <t>ミトオ</t>
    </rPh>
    <rPh sb="107" eb="109">
      <t>スウチ</t>
    </rPh>
    <rPh sb="110" eb="112">
      <t>ウワマワ</t>
    </rPh>
    <rPh sb="118" eb="120">
      <t>イッパン</t>
    </rPh>
    <rPh sb="120" eb="122">
      <t>カイケイ</t>
    </rPh>
    <rPh sb="125" eb="127">
      <t>クリダ</t>
    </rPh>
    <rPh sb="127" eb="128">
      <t>キン</t>
    </rPh>
    <rPh sb="129" eb="130">
      <t>ナ</t>
    </rPh>
    <rPh sb="133" eb="134">
      <t>ナ</t>
    </rPh>
    <rPh sb="135" eb="136">
      <t>タ</t>
    </rPh>
    <rPh sb="137" eb="138">
      <t>エ</t>
    </rPh>
    <rPh sb="140" eb="142">
      <t>ジョウキョウ</t>
    </rPh>
    <rPh sb="149" eb="150">
      <t>カ</t>
    </rPh>
    <rPh sb="158" eb="160">
      <t>スイドウ</t>
    </rPh>
    <rPh sb="160" eb="162">
      <t>ジギョウ</t>
    </rPh>
    <rPh sb="163" eb="165">
      <t>セイカツ</t>
    </rPh>
    <rPh sb="166" eb="167">
      <t>カ</t>
    </rPh>
    <rPh sb="171" eb="173">
      <t>ジュウヨウ</t>
    </rPh>
    <rPh sb="174" eb="176">
      <t>ジュウミン</t>
    </rPh>
    <rPh sb="184" eb="186">
      <t>ジンコウ</t>
    </rPh>
    <rPh sb="186" eb="188">
      <t>ゲンショウ</t>
    </rPh>
    <rPh sb="189" eb="191">
      <t>フズイ</t>
    </rPh>
    <rPh sb="193" eb="196">
      <t>コウレイカ</t>
    </rPh>
    <rPh sb="197" eb="199">
      <t>ハクシャ</t>
    </rPh>
    <rPh sb="205" eb="207">
      <t>リョウキン</t>
    </rPh>
    <rPh sb="207" eb="209">
      <t>カイテイ</t>
    </rPh>
    <rPh sb="210" eb="211">
      <t>スス</t>
    </rPh>
    <rPh sb="216" eb="218">
      <t>コンナン</t>
    </rPh>
    <rPh sb="219" eb="220">
      <t>キワ</t>
    </rPh>
    <rPh sb="224" eb="226">
      <t>ショウライ</t>
    </rPh>
    <rPh sb="230" eb="233">
      <t>アンテイテキ</t>
    </rPh>
    <rPh sb="233" eb="235">
      <t>キョウキュウ</t>
    </rPh>
    <rPh sb="241" eb="243">
      <t>ジュウミン</t>
    </rPh>
    <rPh sb="243" eb="245">
      <t>リカイ</t>
    </rPh>
    <rPh sb="246" eb="247">
      <t>エ</t>
    </rPh>
    <rPh sb="253" eb="255">
      <t>タイサク</t>
    </rPh>
    <rPh sb="261" eb="263">
      <t>ヒツヨウ</t>
    </rPh>
    <phoneticPr fontId="4"/>
  </si>
  <si>
    <t>経営戦略に基づきながら、水道事業運営協議会においても今後の村の水道事業のあり方について、予測的な協議を深め、経営の健全化に取り組んでいく。</t>
    <rPh sb="0" eb="2">
      <t>ケイエイ</t>
    </rPh>
    <rPh sb="2" eb="4">
      <t>センリャク</t>
    </rPh>
    <rPh sb="5" eb="6">
      <t>モト</t>
    </rPh>
    <rPh sb="12" eb="14">
      <t>スイドウ</t>
    </rPh>
    <rPh sb="14" eb="16">
      <t>ジギョウ</t>
    </rPh>
    <rPh sb="16" eb="18">
      <t>ウンエイ</t>
    </rPh>
    <rPh sb="18" eb="21">
      <t>キョウギカイ</t>
    </rPh>
    <rPh sb="26" eb="28">
      <t>コンゴ</t>
    </rPh>
    <rPh sb="29" eb="30">
      <t>ムラ</t>
    </rPh>
    <rPh sb="31" eb="33">
      <t>スイドウ</t>
    </rPh>
    <rPh sb="33" eb="35">
      <t>ジギョウ</t>
    </rPh>
    <rPh sb="38" eb="39">
      <t>カタ</t>
    </rPh>
    <rPh sb="44" eb="46">
      <t>ヨソク</t>
    </rPh>
    <rPh sb="46" eb="47">
      <t>テキ</t>
    </rPh>
    <rPh sb="48" eb="50">
      <t>キョウギ</t>
    </rPh>
    <rPh sb="51" eb="52">
      <t>フカ</t>
    </rPh>
    <rPh sb="54" eb="56">
      <t>ケイエイ</t>
    </rPh>
    <rPh sb="57" eb="60">
      <t>ケンゼンカ</t>
    </rPh>
    <rPh sb="61" eb="62">
      <t>ト</t>
    </rPh>
    <rPh sb="63" eb="64">
      <t>ク</t>
    </rPh>
    <phoneticPr fontId="4"/>
  </si>
  <si>
    <t xml:space="preserve">
■多くの給水管で耐用年数を控えている(2021年度)ため、経営戦略及び実態に基づいた計画的更新の整理を具体的にしていく必要がある。
■住民生活に重大な影響を及ぼすような断水等の発生を未然に防いでいくためにも、修繕計画の平準化も図っていく。</t>
    <rPh sb="2" eb="3">
      <t>オオ</t>
    </rPh>
    <rPh sb="5" eb="7">
      <t>キュウスイ</t>
    </rPh>
    <rPh sb="7" eb="8">
      <t>カン</t>
    </rPh>
    <rPh sb="9" eb="11">
      <t>タイヨウ</t>
    </rPh>
    <rPh sb="11" eb="13">
      <t>ネンスウ</t>
    </rPh>
    <rPh sb="14" eb="15">
      <t>ヒカ</t>
    </rPh>
    <rPh sb="24" eb="26">
      <t>ネンド</t>
    </rPh>
    <rPh sb="30" eb="32">
      <t>ケイエイ</t>
    </rPh>
    <rPh sb="32" eb="34">
      <t>センリャク</t>
    </rPh>
    <rPh sb="34" eb="35">
      <t>オヨ</t>
    </rPh>
    <rPh sb="36" eb="38">
      <t>ジッタイ</t>
    </rPh>
    <rPh sb="39" eb="40">
      <t>モト</t>
    </rPh>
    <rPh sb="43" eb="46">
      <t>ケイカクテキ</t>
    </rPh>
    <rPh sb="46" eb="48">
      <t>コウシン</t>
    </rPh>
    <rPh sb="49" eb="51">
      <t>セイリ</t>
    </rPh>
    <rPh sb="52" eb="55">
      <t>グタイテキ</t>
    </rPh>
    <rPh sb="60" eb="62">
      <t>ヒツヨウ</t>
    </rPh>
    <rPh sb="88" eb="89">
      <t>トウ</t>
    </rPh>
    <rPh sb="90" eb="92">
      <t>ハッセイ</t>
    </rPh>
    <rPh sb="93" eb="95">
      <t>ミゼン</t>
    </rPh>
    <rPh sb="96" eb="97">
      <t>フセ</t>
    </rPh>
    <rPh sb="106" eb="108">
      <t>シュウゼン</t>
    </rPh>
    <rPh sb="108" eb="110">
      <t>ケイカク</t>
    </rPh>
    <rPh sb="111" eb="114">
      <t>ヘイジュンカ</t>
    </rPh>
    <rPh sb="115" eb="11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</si>
</sst>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1.54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8FB-4D37-B871-79F93D7D27CE}"/>
            </c:ext>
          </c:extLst>
        </c:ser>
        <c:dLbls>
          <c:showLegendKey val="0"/>
          <c:showVal val="0"/>
          <c:showCatName val="0"/>
          <c:showSerName val="0"/>
          <c:showPercent val="0"/>
          <c:showBubbleSize val="0"/>
        </c:dLbls>
        <c:gapWidth val="150"/>
        <c:axId val="98375552"/>
        <c:axId val="9839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B8FB-4D37-B871-79F93D7D27CE}"/>
            </c:ext>
          </c:extLst>
        </c:ser>
        <c:dLbls>
          <c:showLegendKey val="0"/>
          <c:showVal val="0"/>
          <c:showCatName val="0"/>
          <c:showSerName val="0"/>
          <c:showPercent val="0"/>
          <c:showBubbleSize val="0"/>
        </c:dLbls>
        <c:marker val="1"/>
        <c:smooth val="0"/>
        <c:axId val="98375552"/>
        <c:axId val="98390016"/>
      </c:lineChart>
      <c:dateAx>
        <c:axId val="98375552"/>
        <c:scaling>
          <c:orientation val="minMax"/>
        </c:scaling>
        <c:delete val="1"/>
        <c:axPos val="b"/>
        <c:numFmt formatCode="ge" sourceLinked="1"/>
        <c:majorTickMark val="none"/>
        <c:minorTickMark val="none"/>
        <c:tickLblPos val="none"/>
        <c:crossAx val="98390016"/>
        <c:crosses val="autoZero"/>
        <c:auto val="1"/>
        <c:lblOffset val="100"/>
        <c:baseTimeUnit val="years"/>
      </c:dateAx>
      <c:valAx>
        <c:axId val="983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31.92</c:v>
                </c:pt>
                <c:pt idx="1">
                  <c:v>31.8</c:v>
                </c:pt>
                <c:pt idx="2">
                  <c:v>32.32</c:v>
                </c:pt>
                <c:pt idx="3">
                  <c:v>31.24</c:v>
                </c:pt>
                <c:pt idx="4">
                  <c:v>31.42</c:v>
                </c:pt>
              </c:numCache>
            </c:numRef>
          </c:val>
          <c:extLst xmlns:c16r2="http://schemas.microsoft.com/office/drawing/2015/06/chart">
            <c:ext xmlns:c16="http://schemas.microsoft.com/office/drawing/2014/chart" uri="{C3380CC4-5D6E-409C-BE32-E72D297353CC}">
              <c16:uniqueId val="{00000000-CD13-4459-A2DA-741053D2EC42}"/>
            </c:ext>
          </c:extLst>
        </c:ser>
        <c:dLbls>
          <c:showLegendKey val="0"/>
          <c:showVal val="0"/>
          <c:showCatName val="0"/>
          <c:showSerName val="0"/>
          <c:showPercent val="0"/>
          <c:showBubbleSize val="0"/>
        </c:dLbls>
        <c:gapWidth val="150"/>
        <c:axId val="109881216"/>
        <c:axId val="1098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CD13-4459-A2DA-741053D2EC42}"/>
            </c:ext>
          </c:extLst>
        </c:ser>
        <c:dLbls>
          <c:showLegendKey val="0"/>
          <c:showVal val="0"/>
          <c:showCatName val="0"/>
          <c:showSerName val="0"/>
          <c:showPercent val="0"/>
          <c:showBubbleSize val="0"/>
        </c:dLbls>
        <c:marker val="1"/>
        <c:smooth val="0"/>
        <c:axId val="109881216"/>
        <c:axId val="109887488"/>
      </c:lineChart>
      <c:dateAx>
        <c:axId val="109881216"/>
        <c:scaling>
          <c:orientation val="minMax"/>
        </c:scaling>
        <c:delete val="1"/>
        <c:axPos val="b"/>
        <c:numFmt formatCode="ge" sourceLinked="1"/>
        <c:majorTickMark val="none"/>
        <c:minorTickMark val="none"/>
        <c:tickLblPos val="none"/>
        <c:crossAx val="109887488"/>
        <c:crosses val="autoZero"/>
        <c:auto val="1"/>
        <c:lblOffset val="100"/>
        <c:baseTimeUnit val="years"/>
      </c:dateAx>
      <c:valAx>
        <c:axId val="1098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0A1-4FFB-B2A7-CDA1384FCBDE}"/>
            </c:ext>
          </c:extLst>
        </c:ser>
        <c:dLbls>
          <c:showLegendKey val="0"/>
          <c:showVal val="0"/>
          <c:showCatName val="0"/>
          <c:showSerName val="0"/>
          <c:showPercent val="0"/>
          <c:showBubbleSize val="0"/>
        </c:dLbls>
        <c:gapWidth val="150"/>
        <c:axId val="110201088"/>
        <c:axId val="11021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20A1-4FFB-B2A7-CDA1384FCBDE}"/>
            </c:ext>
          </c:extLst>
        </c:ser>
        <c:dLbls>
          <c:showLegendKey val="0"/>
          <c:showVal val="0"/>
          <c:showCatName val="0"/>
          <c:showSerName val="0"/>
          <c:showPercent val="0"/>
          <c:showBubbleSize val="0"/>
        </c:dLbls>
        <c:marker val="1"/>
        <c:smooth val="0"/>
        <c:axId val="110201088"/>
        <c:axId val="110211456"/>
      </c:lineChart>
      <c:dateAx>
        <c:axId val="110201088"/>
        <c:scaling>
          <c:orientation val="minMax"/>
        </c:scaling>
        <c:delete val="1"/>
        <c:axPos val="b"/>
        <c:numFmt formatCode="ge" sourceLinked="1"/>
        <c:majorTickMark val="none"/>
        <c:minorTickMark val="none"/>
        <c:tickLblPos val="none"/>
        <c:crossAx val="110211456"/>
        <c:crosses val="autoZero"/>
        <c:auto val="1"/>
        <c:lblOffset val="100"/>
        <c:baseTimeUnit val="years"/>
      </c:dateAx>
      <c:valAx>
        <c:axId val="1102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48.42</c:v>
                </c:pt>
                <c:pt idx="1">
                  <c:v>92.8</c:v>
                </c:pt>
                <c:pt idx="2">
                  <c:v>93.56</c:v>
                </c:pt>
                <c:pt idx="3">
                  <c:v>56.88</c:v>
                </c:pt>
                <c:pt idx="4">
                  <c:v>64.17</c:v>
                </c:pt>
              </c:numCache>
            </c:numRef>
          </c:val>
          <c:extLst xmlns:c16r2="http://schemas.microsoft.com/office/drawing/2015/06/chart">
            <c:ext xmlns:c16="http://schemas.microsoft.com/office/drawing/2014/chart" uri="{C3380CC4-5D6E-409C-BE32-E72D297353CC}">
              <c16:uniqueId val="{00000000-CD7C-4C51-BCA7-786A4996DD82}"/>
            </c:ext>
          </c:extLst>
        </c:ser>
        <c:dLbls>
          <c:showLegendKey val="0"/>
          <c:showVal val="0"/>
          <c:showCatName val="0"/>
          <c:showSerName val="0"/>
          <c:showPercent val="0"/>
          <c:showBubbleSize val="0"/>
        </c:dLbls>
        <c:gapWidth val="150"/>
        <c:axId val="98416896"/>
        <c:axId val="984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CD7C-4C51-BCA7-786A4996DD82}"/>
            </c:ext>
          </c:extLst>
        </c:ser>
        <c:dLbls>
          <c:showLegendKey val="0"/>
          <c:showVal val="0"/>
          <c:showCatName val="0"/>
          <c:showSerName val="0"/>
          <c:showPercent val="0"/>
          <c:showBubbleSize val="0"/>
        </c:dLbls>
        <c:marker val="1"/>
        <c:smooth val="0"/>
        <c:axId val="98416896"/>
        <c:axId val="98423168"/>
      </c:lineChart>
      <c:dateAx>
        <c:axId val="98416896"/>
        <c:scaling>
          <c:orientation val="minMax"/>
        </c:scaling>
        <c:delete val="1"/>
        <c:axPos val="b"/>
        <c:numFmt formatCode="ge" sourceLinked="1"/>
        <c:majorTickMark val="none"/>
        <c:minorTickMark val="none"/>
        <c:tickLblPos val="none"/>
        <c:crossAx val="98423168"/>
        <c:crosses val="autoZero"/>
        <c:auto val="1"/>
        <c:lblOffset val="100"/>
        <c:baseTimeUnit val="years"/>
      </c:dateAx>
      <c:valAx>
        <c:axId val="984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61-49A8-863C-CEE3B1A4C396}"/>
            </c:ext>
          </c:extLst>
        </c:ser>
        <c:dLbls>
          <c:showLegendKey val="0"/>
          <c:showVal val="0"/>
          <c:showCatName val="0"/>
          <c:showSerName val="0"/>
          <c:showPercent val="0"/>
          <c:showBubbleSize val="0"/>
        </c:dLbls>
        <c:gapWidth val="150"/>
        <c:axId val="100878976"/>
        <c:axId val="1009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61-49A8-863C-CEE3B1A4C396}"/>
            </c:ext>
          </c:extLst>
        </c:ser>
        <c:dLbls>
          <c:showLegendKey val="0"/>
          <c:showVal val="0"/>
          <c:showCatName val="0"/>
          <c:showSerName val="0"/>
          <c:showPercent val="0"/>
          <c:showBubbleSize val="0"/>
        </c:dLbls>
        <c:marker val="1"/>
        <c:smooth val="0"/>
        <c:axId val="100878976"/>
        <c:axId val="100901632"/>
      </c:lineChart>
      <c:dateAx>
        <c:axId val="100878976"/>
        <c:scaling>
          <c:orientation val="minMax"/>
        </c:scaling>
        <c:delete val="1"/>
        <c:axPos val="b"/>
        <c:numFmt formatCode="ge" sourceLinked="1"/>
        <c:majorTickMark val="none"/>
        <c:minorTickMark val="none"/>
        <c:tickLblPos val="none"/>
        <c:crossAx val="100901632"/>
        <c:crosses val="autoZero"/>
        <c:auto val="1"/>
        <c:lblOffset val="100"/>
        <c:baseTimeUnit val="years"/>
      </c:dateAx>
      <c:valAx>
        <c:axId val="1009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74-457D-8D28-A479462B55E0}"/>
            </c:ext>
          </c:extLst>
        </c:ser>
        <c:dLbls>
          <c:showLegendKey val="0"/>
          <c:showVal val="0"/>
          <c:showCatName val="0"/>
          <c:showSerName val="0"/>
          <c:showPercent val="0"/>
          <c:showBubbleSize val="0"/>
        </c:dLbls>
        <c:gapWidth val="150"/>
        <c:axId val="102898688"/>
        <c:axId val="1029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74-457D-8D28-A479462B55E0}"/>
            </c:ext>
          </c:extLst>
        </c:ser>
        <c:dLbls>
          <c:showLegendKey val="0"/>
          <c:showVal val="0"/>
          <c:showCatName val="0"/>
          <c:showSerName val="0"/>
          <c:showPercent val="0"/>
          <c:showBubbleSize val="0"/>
        </c:dLbls>
        <c:marker val="1"/>
        <c:smooth val="0"/>
        <c:axId val="102898688"/>
        <c:axId val="102909056"/>
      </c:lineChart>
      <c:dateAx>
        <c:axId val="102898688"/>
        <c:scaling>
          <c:orientation val="minMax"/>
        </c:scaling>
        <c:delete val="1"/>
        <c:axPos val="b"/>
        <c:numFmt formatCode="ge" sourceLinked="1"/>
        <c:majorTickMark val="none"/>
        <c:minorTickMark val="none"/>
        <c:tickLblPos val="none"/>
        <c:crossAx val="102909056"/>
        <c:crosses val="autoZero"/>
        <c:auto val="1"/>
        <c:lblOffset val="100"/>
        <c:baseTimeUnit val="years"/>
      </c:dateAx>
      <c:valAx>
        <c:axId val="1029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1B-4B42-8095-98920F48ED1C}"/>
            </c:ext>
          </c:extLst>
        </c:ser>
        <c:dLbls>
          <c:showLegendKey val="0"/>
          <c:showVal val="0"/>
          <c:showCatName val="0"/>
          <c:showSerName val="0"/>
          <c:showPercent val="0"/>
          <c:showBubbleSize val="0"/>
        </c:dLbls>
        <c:gapWidth val="150"/>
        <c:axId val="102954496"/>
        <c:axId val="1029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1B-4B42-8095-98920F48ED1C}"/>
            </c:ext>
          </c:extLst>
        </c:ser>
        <c:dLbls>
          <c:showLegendKey val="0"/>
          <c:showVal val="0"/>
          <c:showCatName val="0"/>
          <c:showSerName val="0"/>
          <c:showPercent val="0"/>
          <c:showBubbleSize val="0"/>
        </c:dLbls>
        <c:marker val="1"/>
        <c:smooth val="0"/>
        <c:axId val="102954496"/>
        <c:axId val="102956416"/>
      </c:lineChart>
      <c:dateAx>
        <c:axId val="102954496"/>
        <c:scaling>
          <c:orientation val="minMax"/>
        </c:scaling>
        <c:delete val="1"/>
        <c:axPos val="b"/>
        <c:numFmt formatCode="ge" sourceLinked="1"/>
        <c:majorTickMark val="none"/>
        <c:minorTickMark val="none"/>
        <c:tickLblPos val="none"/>
        <c:crossAx val="102956416"/>
        <c:crosses val="autoZero"/>
        <c:auto val="1"/>
        <c:lblOffset val="100"/>
        <c:baseTimeUnit val="years"/>
      </c:dateAx>
      <c:valAx>
        <c:axId val="1029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D2-487A-B0F4-4DDDFB646F65}"/>
            </c:ext>
          </c:extLst>
        </c:ser>
        <c:dLbls>
          <c:showLegendKey val="0"/>
          <c:showVal val="0"/>
          <c:showCatName val="0"/>
          <c:showSerName val="0"/>
          <c:showPercent val="0"/>
          <c:showBubbleSize val="0"/>
        </c:dLbls>
        <c:gapWidth val="150"/>
        <c:axId val="104421632"/>
        <c:axId val="1044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D2-487A-B0F4-4DDDFB646F65}"/>
            </c:ext>
          </c:extLst>
        </c:ser>
        <c:dLbls>
          <c:showLegendKey val="0"/>
          <c:showVal val="0"/>
          <c:showCatName val="0"/>
          <c:showSerName val="0"/>
          <c:showPercent val="0"/>
          <c:showBubbleSize val="0"/>
        </c:dLbls>
        <c:marker val="1"/>
        <c:smooth val="0"/>
        <c:axId val="104421632"/>
        <c:axId val="104423808"/>
      </c:lineChart>
      <c:dateAx>
        <c:axId val="104421632"/>
        <c:scaling>
          <c:orientation val="minMax"/>
        </c:scaling>
        <c:delete val="1"/>
        <c:axPos val="b"/>
        <c:numFmt formatCode="ge" sourceLinked="1"/>
        <c:majorTickMark val="none"/>
        <c:minorTickMark val="none"/>
        <c:tickLblPos val="none"/>
        <c:crossAx val="104423808"/>
        <c:crosses val="autoZero"/>
        <c:auto val="1"/>
        <c:lblOffset val="100"/>
        <c:baseTimeUnit val="years"/>
      </c:dateAx>
      <c:valAx>
        <c:axId val="1044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357.89</c:v>
                </c:pt>
                <c:pt idx="1">
                  <c:v>337.31</c:v>
                </c:pt>
                <c:pt idx="2">
                  <c:v>308.68</c:v>
                </c:pt>
                <c:pt idx="3">
                  <c:v>288.48</c:v>
                </c:pt>
                <c:pt idx="4">
                  <c:v>257.75</c:v>
                </c:pt>
              </c:numCache>
            </c:numRef>
          </c:val>
          <c:extLst xmlns:c16r2="http://schemas.microsoft.com/office/drawing/2015/06/chart">
            <c:ext xmlns:c16="http://schemas.microsoft.com/office/drawing/2014/chart" uri="{C3380CC4-5D6E-409C-BE32-E72D297353CC}">
              <c16:uniqueId val="{00000000-B6F9-4486-95DF-284ED69BC390}"/>
            </c:ext>
          </c:extLst>
        </c:ser>
        <c:dLbls>
          <c:showLegendKey val="0"/>
          <c:showVal val="0"/>
          <c:showCatName val="0"/>
          <c:showSerName val="0"/>
          <c:showPercent val="0"/>
          <c:showBubbleSize val="0"/>
        </c:dLbls>
        <c:gapWidth val="150"/>
        <c:axId val="104467072"/>
        <c:axId val="1044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B6F9-4486-95DF-284ED69BC390}"/>
            </c:ext>
          </c:extLst>
        </c:ser>
        <c:dLbls>
          <c:showLegendKey val="0"/>
          <c:showVal val="0"/>
          <c:showCatName val="0"/>
          <c:showSerName val="0"/>
          <c:showPercent val="0"/>
          <c:showBubbleSize val="0"/>
        </c:dLbls>
        <c:marker val="1"/>
        <c:smooth val="0"/>
        <c:axId val="104467072"/>
        <c:axId val="104485632"/>
      </c:lineChart>
      <c:dateAx>
        <c:axId val="104467072"/>
        <c:scaling>
          <c:orientation val="minMax"/>
        </c:scaling>
        <c:delete val="1"/>
        <c:axPos val="b"/>
        <c:numFmt formatCode="ge" sourceLinked="1"/>
        <c:majorTickMark val="none"/>
        <c:minorTickMark val="none"/>
        <c:tickLblPos val="none"/>
        <c:crossAx val="104485632"/>
        <c:crosses val="autoZero"/>
        <c:auto val="1"/>
        <c:lblOffset val="100"/>
        <c:baseTimeUnit val="years"/>
      </c:dateAx>
      <c:valAx>
        <c:axId val="1044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44.9</c:v>
                </c:pt>
                <c:pt idx="1">
                  <c:v>83.57</c:v>
                </c:pt>
                <c:pt idx="2">
                  <c:v>89.38</c:v>
                </c:pt>
                <c:pt idx="3">
                  <c:v>54.5</c:v>
                </c:pt>
                <c:pt idx="4">
                  <c:v>62.05</c:v>
                </c:pt>
              </c:numCache>
            </c:numRef>
          </c:val>
          <c:extLst xmlns:c16r2="http://schemas.microsoft.com/office/drawing/2015/06/chart">
            <c:ext xmlns:c16="http://schemas.microsoft.com/office/drawing/2014/chart" uri="{C3380CC4-5D6E-409C-BE32-E72D297353CC}">
              <c16:uniqueId val="{00000000-6400-4DBD-878E-8EF0BD5675EE}"/>
            </c:ext>
          </c:extLst>
        </c:ser>
        <c:dLbls>
          <c:showLegendKey val="0"/>
          <c:showVal val="0"/>
          <c:showCatName val="0"/>
          <c:showSerName val="0"/>
          <c:showPercent val="0"/>
          <c:showBubbleSize val="0"/>
        </c:dLbls>
        <c:gapWidth val="150"/>
        <c:axId val="104500224"/>
        <c:axId val="10451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6400-4DBD-878E-8EF0BD5675EE}"/>
            </c:ext>
          </c:extLst>
        </c:ser>
        <c:dLbls>
          <c:showLegendKey val="0"/>
          <c:showVal val="0"/>
          <c:showCatName val="0"/>
          <c:showSerName val="0"/>
          <c:showPercent val="0"/>
          <c:showBubbleSize val="0"/>
        </c:dLbls>
        <c:marker val="1"/>
        <c:smooth val="0"/>
        <c:axId val="104500224"/>
        <c:axId val="104514688"/>
      </c:lineChart>
      <c:dateAx>
        <c:axId val="104500224"/>
        <c:scaling>
          <c:orientation val="minMax"/>
        </c:scaling>
        <c:delete val="1"/>
        <c:axPos val="b"/>
        <c:numFmt formatCode="ge" sourceLinked="1"/>
        <c:majorTickMark val="none"/>
        <c:minorTickMark val="none"/>
        <c:tickLblPos val="none"/>
        <c:crossAx val="104514688"/>
        <c:crosses val="autoZero"/>
        <c:auto val="1"/>
        <c:lblOffset val="100"/>
        <c:baseTimeUnit val="years"/>
      </c:dateAx>
      <c:valAx>
        <c:axId val="1045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410.18</c:v>
                </c:pt>
                <c:pt idx="1">
                  <c:v>217.08</c:v>
                </c:pt>
                <c:pt idx="2">
                  <c:v>201.6</c:v>
                </c:pt>
                <c:pt idx="3">
                  <c:v>333.01</c:v>
                </c:pt>
                <c:pt idx="4">
                  <c:v>292.93</c:v>
                </c:pt>
              </c:numCache>
            </c:numRef>
          </c:val>
          <c:extLst xmlns:c16r2="http://schemas.microsoft.com/office/drawing/2015/06/chart">
            <c:ext xmlns:c16="http://schemas.microsoft.com/office/drawing/2014/chart" uri="{C3380CC4-5D6E-409C-BE32-E72D297353CC}">
              <c16:uniqueId val="{00000000-7C27-4A95-A61F-1F91CCA83F5B}"/>
            </c:ext>
          </c:extLst>
        </c:ser>
        <c:dLbls>
          <c:showLegendKey val="0"/>
          <c:showVal val="0"/>
          <c:showCatName val="0"/>
          <c:showSerName val="0"/>
          <c:showPercent val="0"/>
          <c:showBubbleSize val="0"/>
        </c:dLbls>
        <c:gapWidth val="150"/>
        <c:axId val="109860352"/>
        <c:axId val="1098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7C27-4A95-A61F-1F91CCA83F5B}"/>
            </c:ext>
          </c:extLst>
        </c:ser>
        <c:dLbls>
          <c:showLegendKey val="0"/>
          <c:showVal val="0"/>
          <c:showCatName val="0"/>
          <c:showSerName val="0"/>
          <c:showPercent val="0"/>
          <c:showBubbleSize val="0"/>
        </c:dLbls>
        <c:marker val="1"/>
        <c:smooth val="0"/>
        <c:axId val="109860352"/>
        <c:axId val="109862272"/>
      </c:lineChart>
      <c:dateAx>
        <c:axId val="109860352"/>
        <c:scaling>
          <c:orientation val="minMax"/>
        </c:scaling>
        <c:delete val="1"/>
        <c:axPos val="b"/>
        <c:numFmt formatCode="ge" sourceLinked="1"/>
        <c:majorTickMark val="none"/>
        <c:minorTickMark val="none"/>
        <c:tickLblPos val="none"/>
        <c:crossAx val="109862272"/>
        <c:crosses val="autoZero"/>
        <c:auto val="1"/>
        <c:lblOffset val="100"/>
        <c:baseTimeUnit val="years"/>
      </c:dateAx>
      <c:valAx>
        <c:axId val="1098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五木村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1092</v>
      </c>
      <c r="AM8" s="50"/>
      <c r="AN8" s="50"/>
      <c r="AO8" s="50"/>
      <c r="AP8" s="50"/>
      <c r="AQ8" s="50"/>
      <c r="AR8" s="50"/>
      <c r="AS8" s="50"/>
      <c r="AT8" s="46">
        <f>データ!$S$6</f>
        <v>252.92</v>
      </c>
      <c r="AU8" s="46"/>
      <c r="AV8" s="46"/>
      <c r="AW8" s="46"/>
      <c r="AX8" s="46"/>
      <c r="AY8" s="46"/>
      <c r="AZ8" s="46"/>
      <c r="BA8" s="46"/>
      <c r="BB8" s="46">
        <f>データ!$T$6</f>
        <v>4.32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48.21</v>
      </c>
      <c r="Q10" s="46"/>
      <c r="R10" s="46"/>
      <c r="S10" s="46"/>
      <c r="T10" s="46"/>
      <c r="U10" s="46"/>
      <c r="V10" s="46"/>
      <c r="W10" s="50">
        <f>データ!$Q$6</f>
        <v>3255</v>
      </c>
      <c r="X10" s="50"/>
      <c r="Y10" s="50"/>
      <c r="Z10" s="50"/>
      <c r="AA10" s="50"/>
      <c r="AB10" s="50"/>
      <c r="AC10" s="50"/>
      <c r="AD10" s="2"/>
      <c r="AE10" s="2"/>
      <c r="AF10" s="2"/>
      <c r="AG10" s="2"/>
      <c r="AH10" s="2"/>
      <c r="AI10" s="2"/>
      <c r="AJ10" s="2"/>
      <c r="AK10" s="2"/>
      <c r="AL10" s="50">
        <f>データ!$U$6</f>
        <v>524</v>
      </c>
      <c r="AM10" s="50"/>
      <c r="AN10" s="50"/>
      <c r="AO10" s="50"/>
      <c r="AP10" s="50"/>
      <c r="AQ10" s="50"/>
      <c r="AR10" s="50"/>
      <c r="AS10" s="50"/>
      <c r="AT10" s="46">
        <f>データ!$V$6</f>
        <v>0.33</v>
      </c>
      <c r="AU10" s="46"/>
      <c r="AV10" s="46"/>
      <c r="AW10" s="46"/>
      <c r="AX10" s="46"/>
      <c r="AY10" s="46"/>
      <c r="AZ10" s="46"/>
      <c r="BA10" s="46"/>
      <c r="BB10" s="46">
        <f>データ!$W$6</f>
        <v>1587.88</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lbHAXvsPpFruayLU5sU9tQHTVZblU8pQ0QURrf9++IEJoBBCnHyyFAB2pdighO9U8+IfMgNcSj84DYnQyxW8rg==" saltValue="x+VY9Q2NyGcyzjSdxPH8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435112</v>
      </c>
      <c r="D6" s="34">
        <f t="shared" si="3"/>
        <v>47</v>
      </c>
      <c r="E6" s="34">
        <f t="shared" si="3"/>
        <v>1</v>
      </c>
      <c r="F6" s="34">
        <f t="shared" si="3"/>
        <v>0</v>
      </c>
      <c r="G6" s="34">
        <f t="shared" si="3"/>
        <v>0</v>
      </c>
      <c r="H6" s="34" t="str">
        <f t="shared" si="3"/>
        <v>熊本県　五木村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48.21</v>
      </c>
      <c r="Q6" s="35">
        <f t="shared" si="3"/>
        <v>3255</v>
      </c>
      <c r="R6" s="35">
        <f t="shared" si="3"/>
        <v>1092</v>
      </c>
      <c r="S6" s="35">
        <f t="shared" si="3"/>
        <v>252.92</v>
      </c>
      <c r="T6" s="35">
        <f t="shared" si="3"/>
        <v>4.32</v>
      </c>
      <c r="U6" s="35">
        <f t="shared" si="3"/>
        <v>524</v>
      </c>
      <c r="V6" s="35">
        <f t="shared" si="3"/>
        <v>0.33</v>
      </c>
      <c r="W6" s="35">
        <f t="shared" si="3"/>
        <v>1587.88</v>
      </c>
      <c r="X6" s="36">
        <f>IF(X7="",NA(),X7)</f>
        <v>48.42</v>
      </c>
      <c r="Y6" s="36">
        <f t="shared" ref="Y6:AG6" si="4">IF(Y7="",NA(),Y7)</f>
        <v>92.8</v>
      </c>
      <c r="Z6" s="36">
        <f t="shared" si="4"/>
        <v>93.56</v>
      </c>
      <c r="AA6" s="36">
        <f t="shared" si="4"/>
        <v>56.88</v>
      </c>
      <c r="AB6" s="36">
        <f t="shared" si="4"/>
        <v>64.17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357.89</v>
      </c>
      <c r="BF6" s="36">
        <f t="shared" ref="BF6:BN6" si="7">IF(BF7="",NA(),BF7)</f>
        <v>337.31</v>
      </c>
      <c r="BG6" s="36">
        <f t="shared" si="7"/>
        <v>308.68</v>
      </c>
      <c r="BH6" s="36">
        <f t="shared" si="7"/>
        <v>288.48</v>
      </c>
      <c r="BI6" s="36">
        <f t="shared" si="7"/>
        <v>257.75</v>
      </c>
      <c r="BJ6" s="36">
        <f t="shared" si="7"/>
        <v>1486.62</v>
      </c>
      <c r="BK6" s="36">
        <f t="shared" si="7"/>
        <v>1510.14</v>
      </c>
      <c r="BL6" s="36">
        <f t="shared" si="7"/>
        <v>1595.62</v>
      </c>
      <c r="BM6" s="36">
        <f t="shared" si="7"/>
        <v>1302.33</v>
      </c>
      <c r="BN6" s="36">
        <f t="shared" si="7"/>
        <v>1274.21</v>
      </c>
      <c r="BO6" s="35" t="str">
        <f>IF(BO7="","",IF(BO7="-","【-】","【"&amp;SUBSTITUTE(TEXT(BO7,"#,##0.00"),"-","△")&amp;"】"))</f>
        <v>【1,074.14】</v>
      </c>
      <c r="BP6" s="36">
        <f>IF(BP7="",NA(),BP7)</f>
        <v>44.9</v>
      </c>
      <c r="BQ6" s="36">
        <f t="shared" ref="BQ6:BY6" si="8">IF(BQ7="",NA(),BQ7)</f>
        <v>83.57</v>
      </c>
      <c r="BR6" s="36">
        <f t="shared" si="8"/>
        <v>89.38</v>
      </c>
      <c r="BS6" s="36">
        <f t="shared" si="8"/>
        <v>54.5</v>
      </c>
      <c r="BT6" s="36">
        <f t="shared" si="8"/>
        <v>62.05</v>
      </c>
      <c r="BU6" s="36">
        <f t="shared" si="8"/>
        <v>24.39</v>
      </c>
      <c r="BV6" s="36">
        <f t="shared" si="8"/>
        <v>22.67</v>
      </c>
      <c r="BW6" s="36">
        <f t="shared" si="8"/>
        <v>37.92</v>
      </c>
      <c r="BX6" s="36">
        <f t="shared" si="8"/>
        <v>40.89</v>
      </c>
      <c r="BY6" s="36">
        <f t="shared" si="8"/>
        <v>41.25</v>
      </c>
      <c r="BZ6" s="35" t="str">
        <f>IF(BZ7="","",IF(BZ7="-","【-】","【"&amp;SUBSTITUTE(TEXT(BZ7,"#,##0.00"),"-","△")&amp;"】"))</f>
        <v>【54.36】</v>
      </c>
      <c r="CA6" s="36">
        <f>IF(CA7="",NA(),CA7)</f>
        <v>410.18</v>
      </c>
      <c r="CB6" s="36">
        <f t="shared" ref="CB6:CJ6" si="9">IF(CB7="",NA(),CB7)</f>
        <v>217.08</v>
      </c>
      <c r="CC6" s="36">
        <f t="shared" si="9"/>
        <v>201.6</v>
      </c>
      <c r="CD6" s="36">
        <f t="shared" si="9"/>
        <v>333.01</v>
      </c>
      <c r="CE6" s="36">
        <f t="shared" si="9"/>
        <v>292.93</v>
      </c>
      <c r="CF6" s="36">
        <f t="shared" si="9"/>
        <v>734.18</v>
      </c>
      <c r="CG6" s="36">
        <f t="shared" si="9"/>
        <v>789.62</v>
      </c>
      <c r="CH6" s="36">
        <f t="shared" si="9"/>
        <v>423.18</v>
      </c>
      <c r="CI6" s="36">
        <f t="shared" si="9"/>
        <v>383.2</v>
      </c>
      <c r="CJ6" s="36">
        <f t="shared" si="9"/>
        <v>383.25</v>
      </c>
      <c r="CK6" s="35" t="str">
        <f>IF(CK7="","",IF(CK7="-","【-】","【"&amp;SUBSTITUTE(TEXT(CK7,"#,##0.00"),"-","△")&amp;"】"))</f>
        <v>【296.40】</v>
      </c>
      <c r="CL6" s="36">
        <f>IF(CL7="",NA(),CL7)</f>
        <v>31.92</v>
      </c>
      <c r="CM6" s="36">
        <f t="shared" ref="CM6:CU6" si="10">IF(CM7="",NA(),CM7)</f>
        <v>31.8</v>
      </c>
      <c r="CN6" s="36">
        <f t="shared" si="10"/>
        <v>32.32</v>
      </c>
      <c r="CO6" s="36">
        <f t="shared" si="10"/>
        <v>31.24</v>
      </c>
      <c r="CP6" s="36">
        <f t="shared" si="10"/>
        <v>31.42</v>
      </c>
      <c r="CQ6" s="36">
        <f t="shared" si="10"/>
        <v>48.36</v>
      </c>
      <c r="CR6" s="36">
        <f t="shared" si="10"/>
        <v>48.7</v>
      </c>
      <c r="CS6" s="36">
        <f t="shared" si="10"/>
        <v>46.9</v>
      </c>
      <c r="CT6" s="36">
        <f t="shared" si="10"/>
        <v>47.95</v>
      </c>
      <c r="CU6" s="36">
        <f t="shared" si="10"/>
        <v>48.26</v>
      </c>
      <c r="CV6" s="35" t="str">
        <f>IF(CV7="","",IF(CV7="-","【-】","【"&amp;SUBSTITUTE(TEXT(CV7,"#,##0.00"),"-","△")&amp;"】"))</f>
        <v>【55.95】</v>
      </c>
      <c r="CW6" s="36">
        <f>IF(CW7="",NA(),CW7)</f>
        <v>100</v>
      </c>
      <c r="CX6" s="36">
        <f t="shared" ref="CX6:DF6" si="11">IF(CX7="",NA(),CX7)</f>
        <v>100</v>
      </c>
      <c r="CY6" s="36">
        <f t="shared" si="11"/>
        <v>100</v>
      </c>
      <c r="CZ6" s="36">
        <f t="shared" si="11"/>
        <v>100</v>
      </c>
      <c r="DA6" s="36">
        <f t="shared" si="11"/>
        <v>100</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1.54</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435112</v>
      </c>
      <c r="D7" s="38">
        <v>47</v>
      </c>
      <c r="E7" s="38">
        <v>1</v>
      </c>
      <c r="F7" s="38">
        <v>0</v>
      </c>
      <c r="G7" s="38">
        <v>0</v>
      </c>
      <c r="H7" s="38" t="s">
        <v>96</v>
      </c>
      <c r="I7" s="38" t="s">
        <v>97</v>
      </c>
      <c r="J7" s="38" t="s">
        <v>98</v>
      </c>
      <c r="K7" s="38" t="s">
        <v>99</v>
      </c>
      <c r="L7" s="38" t="s">
        <v>100</v>
      </c>
      <c r="M7" s="38" t="s">
        <v>101</v>
      </c>
      <c r="N7" s="39" t="s">
        <v>102</v>
      </c>
      <c r="O7" s="39" t="s">
        <v>103</v>
      </c>
      <c r="P7" s="39">
        <v>48.21</v>
      </c>
      <c r="Q7" s="39">
        <v>3255</v>
      </c>
      <c r="R7" s="39">
        <v>1092</v>
      </c>
      <c r="S7" s="39">
        <v>252.92</v>
      </c>
      <c r="T7" s="39">
        <v>4.32</v>
      </c>
      <c r="U7" s="39">
        <v>524</v>
      </c>
      <c r="V7" s="39">
        <v>0.33</v>
      </c>
      <c r="W7" s="39">
        <v>1587.88</v>
      </c>
      <c r="X7" s="39">
        <v>48.42</v>
      </c>
      <c r="Y7" s="39">
        <v>92.8</v>
      </c>
      <c r="Z7" s="39">
        <v>93.56</v>
      </c>
      <c r="AA7" s="39">
        <v>56.88</v>
      </c>
      <c r="AB7" s="39">
        <v>64.17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357.89</v>
      </c>
      <c r="BF7" s="39">
        <v>337.31</v>
      </c>
      <c r="BG7" s="39">
        <v>308.68</v>
      </c>
      <c r="BH7" s="39">
        <v>288.48</v>
      </c>
      <c r="BI7" s="39">
        <v>257.75</v>
      </c>
      <c r="BJ7" s="39">
        <v>1486.62</v>
      </c>
      <c r="BK7" s="39">
        <v>1510.14</v>
      </c>
      <c r="BL7" s="39">
        <v>1595.62</v>
      </c>
      <c r="BM7" s="39">
        <v>1302.33</v>
      </c>
      <c r="BN7" s="39">
        <v>1274.21</v>
      </c>
      <c r="BO7" s="39">
        <v>1074.1400000000001</v>
      </c>
      <c r="BP7" s="39">
        <v>44.9</v>
      </c>
      <c r="BQ7" s="39">
        <v>83.57</v>
      </c>
      <c r="BR7" s="39">
        <v>89.38</v>
      </c>
      <c r="BS7" s="39">
        <v>54.5</v>
      </c>
      <c r="BT7" s="39">
        <v>62.05</v>
      </c>
      <c r="BU7" s="39">
        <v>24.39</v>
      </c>
      <c r="BV7" s="39">
        <v>22.67</v>
      </c>
      <c r="BW7" s="39">
        <v>37.92</v>
      </c>
      <c r="BX7" s="39">
        <v>40.89</v>
      </c>
      <c r="BY7" s="39">
        <v>41.25</v>
      </c>
      <c r="BZ7" s="39">
        <v>54.36</v>
      </c>
      <c r="CA7" s="39">
        <v>410.18</v>
      </c>
      <c r="CB7" s="39">
        <v>217.08</v>
      </c>
      <c r="CC7" s="39">
        <v>201.6</v>
      </c>
      <c r="CD7" s="39">
        <v>333.01</v>
      </c>
      <c r="CE7" s="39">
        <v>292.93</v>
      </c>
      <c r="CF7" s="39">
        <v>734.18</v>
      </c>
      <c r="CG7" s="39">
        <v>789.62</v>
      </c>
      <c r="CH7" s="39">
        <v>423.18</v>
      </c>
      <c r="CI7" s="39">
        <v>383.2</v>
      </c>
      <c r="CJ7" s="39">
        <v>383.25</v>
      </c>
      <c r="CK7" s="39">
        <v>296.39999999999998</v>
      </c>
      <c r="CL7" s="39">
        <v>31.92</v>
      </c>
      <c r="CM7" s="39">
        <v>31.8</v>
      </c>
      <c r="CN7" s="39">
        <v>32.32</v>
      </c>
      <c r="CO7" s="39">
        <v>31.24</v>
      </c>
      <c r="CP7" s="39">
        <v>31.42</v>
      </c>
      <c r="CQ7" s="39">
        <v>48.36</v>
      </c>
      <c r="CR7" s="39">
        <v>48.7</v>
      </c>
      <c r="CS7" s="39">
        <v>46.9</v>
      </c>
      <c r="CT7" s="39">
        <v>47.95</v>
      </c>
      <c r="CU7" s="39">
        <v>48.26</v>
      </c>
      <c r="CV7" s="39">
        <v>55.95</v>
      </c>
      <c r="CW7" s="39">
        <v>100</v>
      </c>
      <c r="CX7" s="39">
        <v>100</v>
      </c>
      <c r="CY7" s="39">
        <v>100</v>
      </c>
      <c r="CZ7" s="39">
        <v>100</v>
      </c>
      <c r="DA7" s="39">
        <v>100</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1.54</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豊原佳奈</cp:lastModifiedBy>
  <cp:lastPrinted>2020-01-30T08:53:47Z</cp:lastPrinted>
  <dcterms:created xsi:type="dcterms:W3CDTF">2019-12-05T04:40:07Z</dcterms:created>
  <dcterms:modified xsi:type="dcterms:W3CDTF">2020-01-30T08:54:53Z</dcterms:modified>
</cp:coreProperties>
</file>