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32_山都町【上水道、病院、下水道、簡水】格納済\簡水\"/>
    </mc:Choice>
  </mc:AlternateContent>
  <workbookProtection workbookAlgorithmName="SHA-512" workbookHashValue="Ec2utOxrcb1wQImCsAO/i3eZaYDtPCRjUiqQnpqmKQ/tB2bdRORgbxBVk9z8P/U8r1J63QEnw6Jif/mWbMteNQ==" workbookSaltValue="D/Ima6VrM6TipzUWZqaB9A==" workbookSpinCount="100000" lockStructure="1"/>
  <bookViews>
    <workbookView xWindow="0" yWindow="0" windowWidth="20490" windowHeight="82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<sst xmlns="http://schemas.openxmlformats.org/spreadsheetml/2006/main" count="225" uniqueCount="112">
  <si>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</si>
  <si>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</si>
  <si>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</si>
  <si>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</si>
  <si>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</si>
  <si>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</si>
  <si>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</si>
  <si>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</si>
  <si>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</si>
  <si>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</si>
  <si>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</si>
  <si>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</si>
  <si>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</si>
  <si>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</si>
  <si>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</si>
  <si>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</si>
  <si>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</si>
  <si>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</si>
  <si>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</si>
  <si>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</si>
  <si>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</si>
  <si>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</si>
  <si>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</si>
  <si>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</si>
  <si>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</si>
  <si>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</si>
  <si>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</si>
  <si>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</si>
  <si>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</si>
  <si>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</si>
  <si>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</si>
  <si>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</si>
  <si>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</si>
  <si>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</si>
  <si>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</si>
  <si>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</si>
  <si>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</si>
  <si>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</si>
  <si>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</si>
  <si>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</si>
  <si>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</si>
  <si>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</si>
  <si>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</si>
  <si>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</si>
  <si>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</si>
  <si>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</si>
  <si>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</si>
  <si>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</si>
  <si>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</si>
  <si>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</si>
  <si>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</si>
  <si>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</si>
  <si>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</si>
  <si>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</si>
  <si>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</si>
  <si>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</si>
  <si>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</si>
  <si>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</si>
  <si>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</si>
  <si>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</si>
  <si>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</si>
  <si>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</si>
  <si>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</si>
  <si>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</si>
  <si>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</si>
  <si>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</si>
  <si>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</si>
  <si>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</si>
  <si>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</si>
  <si>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</si>
  <si>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</si>
  <si>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</si>
  <si>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</si>
  <si>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</si>
  <si>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</si>
  <si>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</si>
  <si>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</si>
  <si>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</si>
  <si>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</si>
  <si>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</si>
  <si>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</si>
  <si>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</si>
  <si>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</si>
  <si>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</si>
  <si>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</si>
  <si>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</si>
  <si>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</si>
  <si>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</si>
  <si>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</si>
  <si>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</si>
  <si>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</si>
  <si>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</si>
  <si>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</si>
  <si>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</si>
  <si>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</si>
  <si>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</si>
  <si>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</si>
  <si>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</si>
  <si>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</si>
  <si>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</si>
  <si>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</si>
  <si>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</si>
  <si>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</si>
  <si>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</si>
  <si>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</si>
  <si>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</si>
  <si>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</si>
  <si>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</si>
  <si>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</si>
  <si>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収益的収支比率は類似団体に比べて低いのは、給水収益と一般会計からの繰入金を合わせても総収益が少ないのが原因である。
　また、給水原価は高いが料金回収率は低い状況であり、更に投資規模が水道事業統合前の水道未普及解消工事により高いため、企業債残高も類似団体に比べ高い状況である。</t>
    <phoneticPr fontId="4"/>
  </si>
  <si>
    <t>　管路更新率は類似団体に比べると高いが、未普及地域への水道工事を優先的に行っているためであり、老朽管の更新は遅れている状況である。
　令和2年4月にほとんどの簡易水道が水道事業と統合し、併せて水道ビジョンの更新及び経営戦略を策定し、老朽管の更新を計画的に実行する予定である。</t>
    <rPh sb="7" eb="9">
      <t>ルイジ</t>
    </rPh>
    <rPh sb="9" eb="11">
      <t>ダンタイ</t>
    </rPh>
    <rPh sb="12" eb="13">
      <t>クラ</t>
    </rPh>
    <rPh sb="59" eb="61">
      <t>ジョウキョウ</t>
    </rPh>
    <rPh sb="67" eb="69">
      <t>レイワ</t>
    </rPh>
    <rPh sb="70" eb="71">
      <t>ネン</t>
    </rPh>
    <rPh sb="72" eb="73">
      <t>ガツ</t>
    </rPh>
    <rPh sb="79" eb="81">
      <t>カンイ</t>
    </rPh>
    <rPh sb="81" eb="83">
      <t>スイドウ</t>
    </rPh>
    <rPh sb="84" eb="86">
      <t>スイドウ</t>
    </rPh>
    <rPh sb="86" eb="88">
      <t>ジギョウ</t>
    </rPh>
    <rPh sb="89" eb="91">
      <t>トウゴウ</t>
    </rPh>
    <rPh sb="93" eb="94">
      <t>アワ</t>
    </rPh>
    <rPh sb="96" eb="98">
      <t>スイドウ</t>
    </rPh>
    <rPh sb="103" eb="105">
      <t>コウシン</t>
    </rPh>
    <rPh sb="105" eb="106">
      <t>オヨ</t>
    </rPh>
    <rPh sb="107" eb="109">
      <t>ケイエイ</t>
    </rPh>
    <rPh sb="109" eb="111">
      <t>センリャク</t>
    </rPh>
    <rPh sb="112" eb="114">
      <t>サクテイ</t>
    </rPh>
    <rPh sb="116" eb="118">
      <t>ロウキュウ</t>
    </rPh>
    <rPh sb="118" eb="119">
      <t>カン</t>
    </rPh>
    <rPh sb="120" eb="122">
      <t>コウシン</t>
    </rPh>
    <rPh sb="123" eb="126">
      <t>ケイカクテキ</t>
    </rPh>
    <rPh sb="127" eb="129">
      <t>ジッコウ</t>
    </rPh>
    <rPh sb="131" eb="133">
      <t>ヨテイ</t>
    </rPh>
    <phoneticPr fontId="4"/>
  </si>
  <si>
    <t>　当該簡易水道は令和2年度の水道事業統合に併せ各簡易水道の料金の統一や水道未普及地域の解消工事を優先的に行い、将来的に安定した事業運営を目指してきた。
　しかし、給水人口の急激な減少や節水機能が充実した給水装置による使用水量の減少により料金収入が著しく減少しており、また老朽給水施設の更新や耐震化給水施設の整備など課題が多い状況である。
　そのため、近隣の水道事業との広域的連携や給水施設のダウンサイジングによる経費削減や、経営戦略策定による水道料金の計画的値上げによる収益の確保を得ることで、安定した事業経営を目指す事とする。</t>
    <rPh sb="8" eb="10">
      <t>レイワ</t>
    </rPh>
    <rPh sb="11" eb="12">
      <t>ネン</t>
    </rPh>
    <rPh sb="92" eb="94">
      <t>セッスイ</t>
    </rPh>
    <rPh sb="94" eb="96">
      <t>キノウ</t>
    </rPh>
    <rPh sb="97" eb="99">
      <t>ジュウジツ</t>
    </rPh>
    <rPh sb="101" eb="103">
      <t>キュウスイ</t>
    </rPh>
    <rPh sb="103" eb="105">
      <t>ソウチ</t>
    </rPh>
    <rPh sb="108" eb="110">
      <t>シヨウ</t>
    </rPh>
    <rPh sb="110" eb="112">
      <t>スイリョウ</t>
    </rPh>
    <rPh sb="113" eb="115">
      <t>ゲンショウ</t>
    </rPh>
    <rPh sb="123" eb="124">
      <t>イチジル</t>
    </rPh>
    <rPh sb="126" eb="128">
      <t>ゲンショウ</t>
    </rPh>
    <rPh sb="135" eb="137">
      <t>ロウキュウ</t>
    </rPh>
    <rPh sb="148" eb="150">
      <t>キュウスイ</t>
    </rPh>
    <rPh sb="150" eb="152">
      <t>シセツ</t>
    </rPh>
    <rPh sb="190" eb="192">
      <t>キュウスイ</t>
    </rPh>
    <rPh sb="192" eb="19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</si>
</sst>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0.93</c:v>
                </c:pt>
                <c:pt idx="2">
                  <c:v>1.33</c:v>
                </c:pt>
                <c:pt idx="3">
                  <c:v>6.43</c:v>
                </c:pt>
                <c:pt idx="4">
                  <c:v>4.3</c:v>
                </c:pt>
              </c:numCache>
            </c:numRef>
          </c:val>
          <c:extLst>
            <c:ext xmlns:c16="http://schemas.microsoft.com/office/drawing/2014/chart" uri="{C3380CC4-5D6E-409C-BE32-E72D297353CC}">
              <c16:uniqueId val="{00000000-EA81-4E10-A3C8-078C4F2DCB36}"/>
            </c:ext>
          </c:extLst>
        </c:ser>
        <c:dLbls>
          <c:showLegendKey val="0"/>
          <c:showVal val="0"/>
          <c:showCatName val="0"/>
          <c:showSerName val="0"/>
          <c:showPercent val="0"/>
          <c:showBubbleSize val="0"/>
        </c:dLbls>
        <c:gapWidth val="150"/>
        <c:axId val="373283048"/>
        <c:axId val="37328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EA81-4E10-A3C8-078C4F2DCB36}"/>
            </c:ext>
          </c:extLst>
        </c:ser>
        <c:dLbls>
          <c:showLegendKey val="0"/>
          <c:showVal val="0"/>
          <c:showCatName val="0"/>
          <c:showSerName val="0"/>
          <c:showPercent val="0"/>
          <c:showBubbleSize val="0"/>
        </c:dLbls>
        <c:marker val="1"/>
        <c:smooth val="0"/>
        <c:axId val="373283048"/>
        <c:axId val="373283440"/>
      </c:lineChart>
      <c:dateAx>
        <c:axId val="373283048"/>
        <c:scaling>
          <c:orientation val="minMax"/>
        </c:scaling>
        <c:delete val="1"/>
        <c:axPos val="b"/>
        <c:numFmt formatCode="ge" sourceLinked="1"/>
        <c:majorTickMark val="none"/>
        <c:minorTickMark val="none"/>
        <c:tickLblPos val="none"/>
        <c:crossAx val="373283440"/>
        <c:crosses val="autoZero"/>
        <c:auto val="1"/>
        <c:lblOffset val="100"/>
        <c:baseTimeUnit val="years"/>
      </c:dateAx>
      <c:valAx>
        <c:axId val="37328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8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64.73</c:v>
                </c:pt>
                <c:pt idx="1">
                  <c:v>67.959999999999994</c:v>
                </c:pt>
                <c:pt idx="2">
                  <c:v>67.33</c:v>
                </c:pt>
                <c:pt idx="3">
                  <c:v>69.680000000000007</c:v>
                </c:pt>
                <c:pt idx="4">
                  <c:v>69.72</c:v>
                </c:pt>
              </c:numCache>
            </c:numRef>
          </c:val>
          <c:extLst>
            <c:ext xmlns:c16="http://schemas.microsoft.com/office/drawing/2014/chart" uri="{C3380CC4-5D6E-409C-BE32-E72D297353CC}">
              <c16:uniqueId val="{00000000-B0C1-477F-B475-62CE2B280487}"/>
            </c:ext>
          </c:extLst>
        </c:ser>
        <c:dLbls>
          <c:showLegendKey val="0"/>
          <c:showVal val="0"/>
          <c:showCatName val="0"/>
          <c:showSerName val="0"/>
          <c:showPercent val="0"/>
          <c:showBubbleSize val="0"/>
        </c:dLbls>
        <c:gapWidth val="150"/>
        <c:axId val="374567344"/>
        <c:axId val="37456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B0C1-477F-B475-62CE2B280487}"/>
            </c:ext>
          </c:extLst>
        </c:ser>
        <c:dLbls>
          <c:showLegendKey val="0"/>
          <c:showVal val="0"/>
          <c:showCatName val="0"/>
          <c:showSerName val="0"/>
          <c:showPercent val="0"/>
          <c:showBubbleSize val="0"/>
        </c:dLbls>
        <c:marker val="1"/>
        <c:smooth val="0"/>
        <c:axId val="374567344"/>
        <c:axId val="374569304"/>
      </c:lineChart>
      <c:dateAx>
        <c:axId val="374567344"/>
        <c:scaling>
          <c:orientation val="minMax"/>
        </c:scaling>
        <c:delete val="1"/>
        <c:axPos val="b"/>
        <c:numFmt formatCode="ge" sourceLinked="1"/>
        <c:majorTickMark val="none"/>
        <c:minorTickMark val="none"/>
        <c:tickLblPos val="none"/>
        <c:crossAx val="374569304"/>
        <c:crosses val="autoZero"/>
        <c:auto val="1"/>
        <c:lblOffset val="100"/>
        <c:baseTimeUnit val="years"/>
      </c:dateAx>
      <c:valAx>
        <c:axId val="37456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82.1</c:v>
                </c:pt>
                <c:pt idx="1">
                  <c:v>81</c:v>
                </c:pt>
                <c:pt idx="2">
                  <c:v>80</c:v>
                </c:pt>
                <c:pt idx="3">
                  <c:v>80</c:v>
                </c:pt>
                <c:pt idx="4">
                  <c:v>80</c:v>
                </c:pt>
              </c:numCache>
            </c:numRef>
          </c:val>
          <c:extLst>
            <c:ext xmlns:c16="http://schemas.microsoft.com/office/drawing/2014/chart" uri="{C3380CC4-5D6E-409C-BE32-E72D297353CC}">
              <c16:uniqueId val="{00000000-C650-4E3D-A31D-07524B598053}"/>
            </c:ext>
          </c:extLst>
        </c:ser>
        <c:dLbls>
          <c:showLegendKey val="0"/>
          <c:showVal val="0"/>
          <c:showCatName val="0"/>
          <c:showSerName val="0"/>
          <c:showPercent val="0"/>
          <c:showBubbleSize val="0"/>
        </c:dLbls>
        <c:gapWidth val="150"/>
        <c:axId val="375028224"/>
        <c:axId val="3750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C650-4E3D-A31D-07524B598053}"/>
            </c:ext>
          </c:extLst>
        </c:ser>
        <c:dLbls>
          <c:showLegendKey val="0"/>
          <c:showVal val="0"/>
          <c:showCatName val="0"/>
          <c:showSerName val="0"/>
          <c:showPercent val="0"/>
          <c:showBubbleSize val="0"/>
        </c:dLbls>
        <c:marker val="1"/>
        <c:smooth val="0"/>
        <c:axId val="375028224"/>
        <c:axId val="375026656"/>
      </c:lineChart>
      <c:dateAx>
        <c:axId val="375028224"/>
        <c:scaling>
          <c:orientation val="minMax"/>
        </c:scaling>
        <c:delete val="1"/>
        <c:axPos val="b"/>
        <c:numFmt formatCode="ge" sourceLinked="1"/>
        <c:majorTickMark val="none"/>
        <c:minorTickMark val="none"/>
        <c:tickLblPos val="none"/>
        <c:crossAx val="375026656"/>
        <c:crosses val="autoZero"/>
        <c:auto val="1"/>
        <c:lblOffset val="100"/>
        <c:baseTimeUnit val="years"/>
      </c:dateAx>
      <c:valAx>
        <c:axId val="3750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58.28</c:v>
                </c:pt>
                <c:pt idx="1">
                  <c:v>54.66</c:v>
                </c:pt>
                <c:pt idx="2">
                  <c:v>54.21</c:v>
                </c:pt>
                <c:pt idx="3">
                  <c:v>53.86</c:v>
                </c:pt>
                <c:pt idx="4">
                  <c:v>51.61</c:v>
                </c:pt>
              </c:numCache>
            </c:numRef>
          </c:val>
          <c:extLst>
            <c:ext xmlns:c16="http://schemas.microsoft.com/office/drawing/2014/chart" uri="{C3380CC4-5D6E-409C-BE32-E72D297353CC}">
              <c16:uniqueId val="{00000000-5AF3-4BB2-82A1-B84B69A28290}"/>
            </c:ext>
          </c:extLst>
        </c:ser>
        <c:dLbls>
          <c:showLegendKey val="0"/>
          <c:showVal val="0"/>
          <c:showCatName val="0"/>
          <c:showSerName val="0"/>
          <c:showPercent val="0"/>
          <c:showBubbleSize val="0"/>
        </c:dLbls>
        <c:gapWidth val="150"/>
        <c:axId val="373280304"/>
        <c:axId val="37327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5AF3-4BB2-82A1-B84B69A28290}"/>
            </c:ext>
          </c:extLst>
        </c:ser>
        <c:dLbls>
          <c:showLegendKey val="0"/>
          <c:showVal val="0"/>
          <c:showCatName val="0"/>
          <c:showSerName val="0"/>
          <c:showPercent val="0"/>
          <c:showBubbleSize val="0"/>
        </c:dLbls>
        <c:marker val="1"/>
        <c:smooth val="0"/>
        <c:axId val="373280304"/>
        <c:axId val="373279912"/>
      </c:lineChart>
      <c:dateAx>
        <c:axId val="373280304"/>
        <c:scaling>
          <c:orientation val="minMax"/>
        </c:scaling>
        <c:delete val="1"/>
        <c:axPos val="b"/>
        <c:numFmt formatCode="ge" sourceLinked="1"/>
        <c:majorTickMark val="none"/>
        <c:minorTickMark val="none"/>
        <c:tickLblPos val="none"/>
        <c:crossAx val="373279912"/>
        <c:crosses val="autoZero"/>
        <c:auto val="1"/>
        <c:lblOffset val="100"/>
        <c:baseTimeUnit val="years"/>
      </c:dateAx>
      <c:valAx>
        <c:axId val="3732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8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E-45D2-A628-95C1E0F627BA}"/>
            </c:ext>
          </c:extLst>
        </c:ser>
        <c:dLbls>
          <c:showLegendKey val="0"/>
          <c:showVal val="0"/>
          <c:showCatName val="0"/>
          <c:showSerName val="0"/>
          <c:showPercent val="0"/>
          <c:showBubbleSize val="0"/>
        </c:dLbls>
        <c:gapWidth val="150"/>
        <c:axId val="374566560"/>
        <c:axId val="3745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E-45D2-A628-95C1E0F627BA}"/>
            </c:ext>
          </c:extLst>
        </c:ser>
        <c:dLbls>
          <c:showLegendKey val="0"/>
          <c:showVal val="0"/>
          <c:showCatName val="0"/>
          <c:showSerName val="0"/>
          <c:showPercent val="0"/>
          <c:showBubbleSize val="0"/>
        </c:dLbls>
        <c:marker val="1"/>
        <c:smooth val="0"/>
        <c:axId val="374566560"/>
        <c:axId val="374569696"/>
      </c:lineChart>
      <c:dateAx>
        <c:axId val="374566560"/>
        <c:scaling>
          <c:orientation val="minMax"/>
        </c:scaling>
        <c:delete val="1"/>
        <c:axPos val="b"/>
        <c:numFmt formatCode="ge" sourceLinked="1"/>
        <c:majorTickMark val="none"/>
        <c:minorTickMark val="none"/>
        <c:tickLblPos val="none"/>
        <c:crossAx val="374569696"/>
        <c:crosses val="autoZero"/>
        <c:auto val="1"/>
        <c:lblOffset val="100"/>
        <c:baseTimeUnit val="years"/>
      </c:dateAx>
      <c:valAx>
        <c:axId val="3745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A-4C1A-8D91-F09DB6108E77}"/>
            </c:ext>
          </c:extLst>
        </c:ser>
        <c:dLbls>
          <c:showLegendKey val="0"/>
          <c:showVal val="0"/>
          <c:showCatName val="0"/>
          <c:showSerName val="0"/>
          <c:showPercent val="0"/>
          <c:showBubbleSize val="0"/>
        </c:dLbls>
        <c:gapWidth val="150"/>
        <c:axId val="374566952"/>
        <c:axId val="37457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A-4C1A-8D91-F09DB6108E77}"/>
            </c:ext>
          </c:extLst>
        </c:ser>
        <c:dLbls>
          <c:showLegendKey val="0"/>
          <c:showVal val="0"/>
          <c:showCatName val="0"/>
          <c:showSerName val="0"/>
          <c:showPercent val="0"/>
          <c:showBubbleSize val="0"/>
        </c:dLbls>
        <c:marker val="1"/>
        <c:smooth val="0"/>
        <c:axId val="374566952"/>
        <c:axId val="374570088"/>
      </c:lineChart>
      <c:dateAx>
        <c:axId val="374566952"/>
        <c:scaling>
          <c:orientation val="minMax"/>
        </c:scaling>
        <c:delete val="1"/>
        <c:axPos val="b"/>
        <c:numFmt formatCode="ge" sourceLinked="1"/>
        <c:majorTickMark val="none"/>
        <c:minorTickMark val="none"/>
        <c:tickLblPos val="none"/>
        <c:crossAx val="374570088"/>
        <c:crosses val="autoZero"/>
        <c:auto val="1"/>
        <c:lblOffset val="100"/>
        <c:baseTimeUnit val="years"/>
      </c:dateAx>
      <c:valAx>
        <c:axId val="37457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6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A-4468-A2F6-906AF598921D}"/>
            </c:ext>
          </c:extLst>
        </c:ser>
        <c:dLbls>
          <c:showLegendKey val="0"/>
          <c:showVal val="0"/>
          <c:showCatName val="0"/>
          <c:showSerName val="0"/>
          <c:showPercent val="0"/>
          <c:showBubbleSize val="0"/>
        </c:dLbls>
        <c:gapWidth val="150"/>
        <c:axId val="374710832"/>
        <c:axId val="37471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A-4468-A2F6-906AF598921D}"/>
            </c:ext>
          </c:extLst>
        </c:ser>
        <c:dLbls>
          <c:showLegendKey val="0"/>
          <c:showVal val="0"/>
          <c:showCatName val="0"/>
          <c:showSerName val="0"/>
          <c:showPercent val="0"/>
          <c:showBubbleSize val="0"/>
        </c:dLbls>
        <c:marker val="1"/>
        <c:smooth val="0"/>
        <c:axId val="374710832"/>
        <c:axId val="374711224"/>
      </c:lineChart>
      <c:dateAx>
        <c:axId val="374710832"/>
        <c:scaling>
          <c:orientation val="minMax"/>
        </c:scaling>
        <c:delete val="1"/>
        <c:axPos val="b"/>
        <c:numFmt formatCode="ge" sourceLinked="1"/>
        <c:majorTickMark val="none"/>
        <c:minorTickMark val="none"/>
        <c:tickLblPos val="none"/>
        <c:crossAx val="374711224"/>
        <c:crosses val="autoZero"/>
        <c:auto val="1"/>
        <c:lblOffset val="100"/>
        <c:baseTimeUnit val="years"/>
      </c:dateAx>
      <c:valAx>
        <c:axId val="3747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1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7-46FE-A1FB-C0406738A582}"/>
            </c:ext>
          </c:extLst>
        </c:ser>
        <c:dLbls>
          <c:showLegendKey val="0"/>
          <c:showVal val="0"/>
          <c:showCatName val="0"/>
          <c:showSerName val="0"/>
          <c:showPercent val="0"/>
          <c:showBubbleSize val="0"/>
        </c:dLbls>
        <c:gapWidth val="150"/>
        <c:axId val="374711616"/>
        <c:axId val="37471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7-46FE-A1FB-C0406738A582}"/>
            </c:ext>
          </c:extLst>
        </c:ser>
        <c:dLbls>
          <c:showLegendKey val="0"/>
          <c:showVal val="0"/>
          <c:showCatName val="0"/>
          <c:showSerName val="0"/>
          <c:showPercent val="0"/>
          <c:showBubbleSize val="0"/>
        </c:dLbls>
        <c:marker val="1"/>
        <c:smooth val="0"/>
        <c:axId val="374711616"/>
        <c:axId val="374715928"/>
      </c:lineChart>
      <c:dateAx>
        <c:axId val="374711616"/>
        <c:scaling>
          <c:orientation val="minMax"/>
        </c:scaling>
        <c:delete val="1"/>
        <c:axPos val="b"/>
        <c:numFmt formatCode="ge" sourceLinked="1"/>
        <c:majorTickMark val="none"/>
        <c:minorTickMark val="none"/>
        <c:tickLblPos val="none"/>
        <c:crossAx val="374715928"/>
        <c:crosses val="autoZero"/>
        <c:auto val="1"/>
        <c:lblOffset val="100"/>
        <c:baseTimeUnit val="years"/>
      </c:dateAx>
      <c:valAx>
        <c:axId val="37471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1915.49</c:v>
                </c:pt>
                <c:pt idx="1">
                  <c:v>1834.89</c:v>
                </c:pt>
                <c:pt idx="2">
                  <c:v>1792.97</c:v>
                </c:pt>
                <c:pt idx="3">
                  <c:v>1918.84</c:v>
                </c:pt>
                <c:pt idx="4">
                  <c:v>2070.5700000000002</c:v>
                </c:pt>
              </c:numCache>
            </c:numRef>
          </c:val>
          <c:extLst>
            <c:ext xmlns:c16="http://schemas.microsoft.com/office/drawing/2014/chart" uri="{C3380CC4-5D6E-409C-BE32-E72D297353CC}">
              <c16:uniqueId val="{00000000-589E-4677-AC14-E9E30E47B9E9}"/>
            </c:ext>
          </c:extLst>
        </c:ser>
        <c:dLbls>
          <c:showLegendKey val="0"/>
          <c:showVal val="0"/>
          <c:showCatName val="0"/>
          <c:showSerName val="0"/>
          <c:showPercent val="0"/>
          <c:showBubbleSize val="0"/>
        </c:dLbls>
        <c:gapWidth val="150"/>
        <c:axId val="374716320"/>
        <c:axId val="37471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589E-4677-AC14-E9E30E47B9E9}"/>
            </c:ext>
          </c:extLst>
        </c:ser>
        <c:dLbls>
          <c:showLegendKey val="0"/>
          <c:showVal val="0"/>
          <c:showCatName val="0"/>
          <c:showSerName val="0"/>
          <c:showPercent val="0"/>
          <c:showBubbleSize val="0"/>
        </c:dLbls>
        <c:marker val="1"/>
        <c:smooth val="0"/>
        <c:axId val="374716320"/>
        <c:axId val="374715536"/>
      </c:lineChart>
      <c:dateAx>
        <c:axId val="374716320"/>
        <c:scaling>
          <c:orientation val="minMax"/>
        </c:scaling>
        <c:delete val="1"/>
        <c:axPos val="b"/>
        <c:numFmt formatCode="ge" sourceLinked="1"/>
        <c:majorTickMark val="none"/>
        <c:minorTickMark val="none"/>
        <c:tickLblPos val="none"/>
        <c:crossAx val="374715536"/>
        <c:crosses val="autoZero"/>
        <c:auto val="1"/>
        <c:lblOffset val="100"/>
        <c:baseTimeUnit val="years"/>
      </c:dateAx>
      <c:valAx>
        <c:axId val="37471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39.880000000000003</c:v>
                </c:pt>
                <c:pt idx="1">
                  <c:v>36.4</c:v>
                </c:pt>
                <c:pt idx="2">
                  <c:v>33.950000000000003</c:v>
                </c:pt>
                <c:pt idx="3">
                  <c:v>34.909999999999997</c:v>
                </c:pt>
                <c:pt idx="4">
                  <c:v>35.04</c:v>
                </c:pt>
              </c:numCache>
            </c:numRef>
          </c:val>
          <c:extLst>
            <c:ext xmlns:c16="http://schemas.microsoft.com/office/drawing/2014/chart" uri="{C3380CC4-5D6E-409C-BE32-E72D297353CC}">
              <c16:uniqueId val="{00000000-4CFB-4E88-8236-B6D517BA3968}"/>
            </c:ext>
          </c:extLst>
        </c:ser>
        <c:dLbls>
          <c:showLegendKey val="0"/>
          <c:showVal val="0"/>
          <c:showCatName val="0"/>
          <c:showSerName val="0"/>
          <c:showPercent val="0"/>
          <c:showBubbleSize val="0"/>
        </c:dLbls>
        <c:gapWidth val="150"/>
        <c:axId val="374713184"/>
        <c:axId val="37471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4CFB-4E88-8236-B6D517BA3968}"/>
            </c:ext>
          </c:extLst>
        </c:ser>
        <c:dLbls>
          <c:showLegendKey val="0"/>
          <c:showVal val="0"/>
          <c:showCatName val="0"/>
          <c:showSerName val="0"/>
          <c:showPercent val="0"/>
          <c:showBubbleSize val="0"/>
        </c:dLbls>
        <c:marker val="1"/>
        <c:smooth val="0"/>
        <c:axId val="374713184"/>
        <c:axId val="374710440"/>
      </c:lineChart>
      <c:dateAx>
        <c:axId val="374713184"/>
        <c:scaling>
          <c:orientation val="minMax"/>
        </c:scaling>
        <c:delete val="1"/>
        <c:axPos val="b"/>
        <c:numFmt formatCode="ge" sourceLinked="1"/>
        <c:majorTickMark val="none"/>
        <c:minorTickMark val="none"/>
        <c:tickLblPos val="none"/>
        <c:crossAx val="374710440"/>
        <c:crosses val="autoZero"/>
        <c:auto val="1"/>
        <c:lblOffset val="100"/>
        <c:baseTimeUnit val="years"/>
      </c:dateAx>
      <c:valAx>
        <c:axId val="37471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360.16</c:v>
                </c:pt>
                <c:pt idx="1">
                  <c:v>389.09</c:v>
                </c:pt>
                <c:pt idx="2">
                  <c:v>433.07</c:v>
                </c:pt>
                <c:pt idx="3">
                  <c:v>421.16</c:v>
                </c:pt>
                <c:pt idx="4">
                  <c:v>414.4</c:v>
                </c:pt>
              </c:numCache>
            </c:numRef>
          </c:val>
          <c:extLst>
            <c:ext xmlns:c16="http://schemas.microsoft.com/office/drawing/2014/chart" uri="{C3380CC4-5D6E-409C-BE32-E72D297353CC}">
              <c16:uniqueId val="{00000000-0C08-4B28-88DC-42F9B41B1600}"/>
            </c:ext>
          </c:extLst>
        </c:ser>
        <c:dLbls>
          <c:showLegendKey val="0"/>
          <c:showVal val="0"/>
          <c:showCatName val="0"/>
          <c:showSerName val="0"/>
          <c:showPercent val="0"/>
          <c:showBubbleSize val="0"/>
        </c:dLbls>
        <c:gapWidth val="150"/>
        <c:axId val="374713968"/>
        <c:axId val="3747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0C08-4B28-88DC-42F9B41B1600}"/>
            </c:ext>
          </c:extLst>
        </c:ser>
        <c:dLbls>
          <c:showLegendKey val="0"/>
          <c:showVal val="0"/>
          <c:showCatName val="0"/>
          <c:showSerName val="0"/>
          <c:showPercent val="0"/>
          <c:showBubbleSize val="0"/>
        </c:dLbls>
        <c:marker val="1"/>
        <c:smooth val="0"/>
        <c:axId val="374713968"/>
        <c:axId val="374714752"/>
      </c:lineChart>
      <c:dateAx>
        <c:axId val="374713968"/>
        <c:scaling>
          <c:orientation val="minMax"/>
        </c:scaling>
        <c:delete val="1"/>
        <c:axPos val="b"/>
        <c:numFmt formatCode="ge" sourceLinked="1"/>
        <c:majorTickMark val="none"/>
        <c:minorTickMark val="none"/>
        <c:tickLblPos val="none"/>
        <c:crossAx val="374714752"/>
        <c:crosses val="autoZero"/>
        <c:auto val="1"/>
        <c:lblOffset val="100"/>
        <c:baseTimeUnit val="years"/>
      </c:dateAx>
      <c:valAx>
        <c:axId val="374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66" sqref="CC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15027</v>
      </c>
      <c r="AM8" s="66"/>
      <c r="AN8" s="66"/>
      <c r="AO8" s="66"/>
      <c r="AP8" s="66"/>
      <c r="AQ8" s="66"/>
      <c r="AR8" s="66"/>
      <c r="AS8" s="66"/>
      <c r="AT8" s="65">
        <f>データ!$S$6</f>
        <v>544.66999999999996</v>
      </c>
      <c r="AU8" s="65"/>
      <c r="AV8" s="65"/>
      <c r="AW8" s="65"/>
      <c r="AX8" s="65"/>
      <c r="AY8" s="65"/>
      <c r="AZ8" s="65"/>
      <c r="BA8" s="65"/>
      <c r="BB8" s="65">
        <f>データ!$T$6</f>
        <v>27.59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43.95</v>
      </c>
      <c r="Q10" s="65"/>
      <c r="R10" s="65"/>
      <c r="S10" s="65"/>
      <c r="T10" s="65"/>
      <c r="U10" s="65"/>
      <c r="V10" s="65"/>
      <c r="W10" s="66">
        <f>データ!$Q$6</f>
        <v>3043</v>
      </c>
      <c r="X10" s="66"/>
      <c r="Y10" s="66"/>
      <c r="Z10" s="66"/>
      <c r="AA10" s="66"/>
      <c r="AB10" s="66"/>
      <c r="AC10" s="66"/>
      <c r="AD10" s="2"/>
      <c r="AE10" s="2"/>
      <c r="AF10" s="2"/>
      <c r="AG10" s="2"/>
      <c r="AH10" s="2"/>
      <c r="AI10" s="2"/>
      <c r="AJ10" s="2"/>
      <c r="AK10" s="2"/>
      <c r="AL10" s="66">
        <f>データ!$U$6</f>
        <v>6538</v>
      </c>
      <c r="AM10" s="66"/>
      <c r="AN10" s="66"/>
      <c r="AO10" s="66"/>
      <c r="AP10" s="66"/>
      <c r="AQ10" s="66"/>
      <c r="AR10" s="66"/>
      <c r="AS10" s="66"/>
      <c r="AT10" s="65">
        <f>データ!$V$6</f>
        <v>90.72</v>
      </c>
      <c r="AU10" s="65"/>
      <c r="AV10" s="65"/>
      <c r="AW10" s="65"/>
      <c r="AX10" s="65"/>
      <c r="AY10" s="65"/>
      <c r="AZ10" s="65"/>
      <c r="BA10" s="65"/>
      <c r="BB10" s="65">
        <f>データ!$W$6</f>
        <v>72.069999999999993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8IfeDJXcU3U/iZIA+6Bxi67BtUfEW5kvOWZx8kSdWdNeJBU/xI/knJBOuALDzvrzX5E/3p7AkjVzjrOEWVUpw==" saltValue="djSWKYNGDoPrpyXG4UTK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434477</v>
      </c>
      <c r="D6" s="34">
        <f t="shared" si="3"/>
        <v>47</v>
      </c>
      <c r="E6" s="34">
        <f t="shared" si="3"/>
        <v>1</v>
      </c>
      <c r="F6" s="34">
        <f t="shared" si="3"/>
        <v>0</v>
      </c>
      <c r="G6" s="34">
        <f t="shared" si="3"/>
        <v>0</v>
      </c>
      <c r="H6" s="34" t="str">
        <f t="shared" si="3"/>
        <v>熊本県　山都町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43.95</v>
      </c>
      <c r="Q6" s="35">
        <f t="shared" si="3"/>
        <v>3043</v>
      </c>
      <c r="R6" s="35">
        <f t="shared" si="3"/>
        <v>15027</v>
      </c>
      <c r="S6" s="35">
        <f t="shared" si="3"/>
        <v>544.66999999999996</v>
      </c>
      <c r="T6" s="35">
        <f t="shared" si="3"/>
        <v>27.59</v>
      </c>
      <c r="U6" s="35">
        <f t="shared" si="3"/>
        <v>6538</v>
      </c>
      <c r="V6" s="35">
        <f t="shared" si="3"/>
        <v>90.72</v>
      </c>
      <c r="W6" s="35">
        <f t="shared" si="3"/>
        <v>72.069999999999993</v>
      </c>
      <c r="X6" s="36">
        <f>IF(X7="",NA(),X7)</f>
        <v>58.28</v>
      </c>
      <c r="Y6" s="36">
        <f t="shared" ref="Y6:AG6" si="4">IF(Y7="",NA(),Y7)</f>
        <v>54.66</v>
      </c>
      <c r="Z6" s="36">
        <f t="shared" si="4"/>
        <v>54.21</v>
      </c>
      <c r="AA6" s="36">
        <f t="shared" si="4"/>
        <v>53.86</v>
      </c>
      <c r="AB6" s="36">
        <f t="shared" si="4"/>
        <v>51.61</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1915.49</v>
      </c>
      <c r="BF6" s="36">
        <f t="shared" ref="BF6:BN6" si="7">IF(BF7="",NA(),BF7)</f>
        <v>1834.89</v>
      </c>
      <c r="BG6" s="36">
        <f t="shared" si="7"/>
        <v>1792.97</v>
      </c>
      <c r="BH6" s="36">
        <f t="shared" si="7"/>
        <v>1918.84</v>
      </c>
      <c r="BI6" s="36">
        <f t="shared" si="7"/>
        <v>2070.5700000000002</v>
      </c>
      <c r="BJ6" s="36">
        <f t="shared" si="7"/>
        <v>1228.58</v>
      </c>
      <c r="BK6" s="36">
        <f t="shared" si="7"/>
        <v>1280.18</v>
      </c>
      <c r="BL6" s="36">
        <f t="shared" si="7"/>
        <v>1346.23</v>
      </c>
      <c r="BM6" s="36">
        <f t="shared" si="7"/>
        <v>1295.06</v>
      </c>
      <c r="BN6" s="36">
        <f t="shared" si="7"/>
        <v>1168.7</v>
      </c>
      <c r="BO6" s="35" t="str">
        <f>IF(BO7="","",IF(BO7="-","【-】","【"&amp;SUBSTITUTE(TEXT(BO7,"#,##0.00"),"-","△")&amp;"】"))</f>
        <v>【1,074.14】</v>
      </c>
      <c r="BP6" s="36">
        <f>IF(BP7="",NA(),BP7)</f>
        <v>39.880000000000003</v>
      </c>
      <c r="BQ6" s="36">
        <f t="shared" ref="BQ6:BY6" si="8">IF(BQ7="",NA(),BQ7)</f>
        <v>36.4</v>
      </c>
      <c r="BR6" s="36">
        <f t="shared" si="8"/>
        <v>33.950000000000003</v>
      </c>
      <c r="BS6" s="36">
        <f t="shared" si="8"/>
        <v>34.909999999999997</v>
      </c>
      <c r="BT6" s="36">
        <f t="shared" si="8"/>
        <v>35.04</v>
      </c>
      <c r="BU6" s="36">
        <f t="shared" si="8"/>
        <v>53.81</v>
      </c>
      <c r="BV6" s="36">
        <f t="shared" si="8"/>
        <v>53.62</v>
      </c>
      <c r="BW6" s="36">
        <f t="shared" si="8"/>
        <v>53.41</v>
      </c>
      <c r="BX6" s="36">
        <f t="shared" si="8"/>
        <v>53.29</v>
      </c>
      <c r="BY6" s="36">
        <f t="shared" si="8"/>
        <v>53.59</v>
      </c>
      <c r="BZ6" s="35" t="str">
        <f>IF(BZ7="","",IF(BZ7="-","【-】","【"&amp;SUBSTITUTE(TEXT(BZ7,"#,##0.00"),"-","△")&amp;"】"))</f>
        <v>【54.36】</v>
      </c>
      <c r="CA6" s="36">
        <f>IF(CA7="",NA(),CA7)</f>
        <v>360.16</v>
      </c>
      <c r="CB6" s="36">
        <f t="shared" ref="CB6:CJ6" si="9">IF(CB7="",NA(),CB7)</f>
        <v>389.09</v>
      </c>
      <c r="CC6" s="36">
        <f t="shared" si="9"/>
        <v>433.07</v>
      </c>
      <c r="CD6" s="36">
        <f t="shared" si="9"/>
        <v>421.16</v>
      </c>
      <c r="CE6" s="36">
        <f t="shared" si="9"/>
        <v>414.4</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64.73</v>
      </c>
      <c r="CM6" s="36">
        <f t="shared" ref="CM6:CU6" si="10">IF(CM7="",NA(),CM7)</f>
        <v>67.959999999999994</v>
      </c>
      <c r="CN6" s="36">
        <f t="shared" si="10"/>
        <v>67.33</v>
      </c>
      <c r="CO6" s="36">
        <f t="shared" si="10"/>
        <v>69.680000000000007</v>
      </c>
      <c r="CP6" s="36">
        <f t="shared" si="10"/>
        <v>69.72</v>
      </c>
      <c r="CQ6" s="36">
        <f t="shared" si="10"/>
        <v>58.96</v>
      </c>
      <c r="CR6" s="36">
        <f t="shared" si="10"/>
        <v>58.1</v>
      </c>
      <c r="CS6" s="36">
        <f t="shared" si="10"/>
        <v>56.19</v>
      </c>
      <c r="CT6" s="36">
        <f t="shared" si="10"/>
        <v>56.65</v>
      </c>
      <c r="CU6" s="36">
        <f t="shared" si="10"/>
        <v>56.41</v>
      </c>
      <c r="CV6" s="35" t="str">
        <f>IF(CV7="","",IF(CV7="-","【-】","【"&amp;SUBSTITUTE(TEXT(CV7,"#,##0.00"),"-","△")&amp;"】"))</f>
        <v>【55.95】</v>
      </c>
      <c r="CW6" s="36">
        <f>IF(CW7="",NA(),CW7)</f>
        <v>82.1</v>
      </c>
      <c r="CX6" s="36">
        <f t="shared" ref="CX6:DF6" si="11">IF(CX7="",NA(),CX7)</f>
        <v>81</v>
      </c>
      <c r="CY6" s="36">
        <f t="shared" si="11"/>
        <v>80</v>
      </c>
      <c r="CZ6" s="36">
        <f t="shared" si="11"/>
        <v>80</v>
      </c>
      <c r="DA6" s="36">
        <f t="shared" si="11"/>
        <v>80</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0.02</v>
      </c>
      <c r="EE6" s="36">
        <f t="shared" ref="EE6:EM6" si="14">IF(EE7="",NA(),EE7)</f>
        <v>0.93</v>
      </c>
      <c r="EF6" s="36">
        <f t="shared" si="14"/>
        <v>1.33</v>
      </c>
      <c r="EG6" s="36">
        <f t="shared" si="14"/>
        <v>6.43</v>
      </c>
      <c r="EH6" s="36">
        <f t="shared" si="14"/>
        <v>4.3</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434477</v>
      </c>
      <c r="D7" s="38">
        <v>47</v>
      </c>
      <c r="E7" s="38">
        <v>1</v>
      </c>
      <c r="F7" s="38">
        <v>0</v>
      </c>
      <c r="G7" s="38">
        <v>0</v>
      </c>
      <c r="H7" s="38" t="s">
        <v>96</v>
      </c>
      <c r="I7" s="38" t="s">
        <v>97</v>
      </c>
      <c r="J7" s="38" t="s">
        <v>98</v>
      </c>
      <c r="K7" s="38" t="s">
        <v>99</v>
      </c>
      <c r="L7" s="38" t="s">
        <v>100</v>
      </c>
      <c r="M7" s="38" t="s">
        <v>101</v>
      </c>
      <c r="N7" s="39" t="s">
        <v>102</v>
      </c>
      <c r="O7" s="39" t="s">
        <v>103</v>
      </c>
      <c r="P7" s="39">
        <v>43.95</v>
      </c>
      <c r="Q7" s="39">
        <v>3043</v>
      </c>
      <c r="R7" s="39">
        <v>15027</v>
      </c>
      <c r="S7" s="39">
        <v>544.66999999999996</v>
      </c>
      <c r="T7" s="39">
        <v>27.59</v>
      </c>
      <c r="U7" s="39">
        <v>6538</v>
      </c>
      <c r="V7" s="39">
        <v>90.72</v>
      </c>
      <c r="W7" s="39">
        <v>72.069999999999993</v>
      </c>
      <c r="X7" s="39">
        <v>58.28</v>
      </c>
      <c r="Y7" s="39">
        <v>54.66</v>
      </c>
      <c r="Z7" s="39">
        <v>54.21</v>
      </c>
      <c r="AA7" s="39">
        <v>53.86</v>
      </c>
      <c r="AB7" s="39">
        <v>51.61</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1915.49</v>
      </c>
      <c r="BF7" s="39">
        <v>1834.89</v>
      </c>
      <c r="BG7" s="39">
        <v>1792.97</v>
      </c>
      <c r="BH7" s="39">
        <v>1918.84</v>
      </c>
      <c r="BI7" s="39">
        <v>2070.5700000000002</v>
      </c>
      <c r="BJ7" s="39">
        <v>1228.58</v>
      </c>
      <c r="BK7" s="39">
        <v>1280.18</v>
      </c>
      <c r="BL7" s="39">
        <v>1346.23</v>
      </c>
      <c r="BM7" s="39">
        <v>1295.06</v>
      </c>
      <c r="BN7" s="39">
        <v>1168.7</v>
      </c>
      <c r="BO7" s="39">
        <v>1074.1400000000001</v>
      </c>
      <c r="BP7" s="39">
        <v>39.880000000000003</v>
      </c>
      <c r="BQ7" s="39">
        <v>36.4</v>
      </c>
      <c r="BR7" s="39">
        <v>33.950000000000003</v>
      </c>
      <c r="BS7" s="39">
        <v>34.909999999999997</v>
      </c>
      <c r="BT7" s="39">
        <v>35.04</v>
      </c>
      <c r="BU7" s="39">
        <v>53.81</v>
      </c>
      <c r="BV7" s="39">
        <v>53.62</v>
      </c>
      <c r="BW7" s="39">
        <v>53.41</v>
      </c>
      <c r="BX7" s="39">
        <v>53.29</v>
      </c>
      <c r="BY7" s="39">
        <v>53.59</v>
      </c>
      <c r="BZ7" s="39">
        <v>54.36</v>
      </c>
      <c r="CA7" s="39">
        <v>360.16</v>
      </c>
      <c r="CB7" s="39">
        <v>389.09</v>
      </c>
      <c r="CC7" s="39">
        <v>433.07</v>
      </c>
      <c r="CD7" s="39">
        <v>421.16</v>
      </c>
      <c r="CE7" s="39">
        <v>414.4</v>
      </c>
      <c r="CF7" s="39">
        <v>284.64999999999998</v>
      </c>
      <c r="CG7" s="39">
        <v>287.7</v>
      </c>
      <c r="CH7" s="39">
        <v>277.39999999999998</v>
      </c>
      <c r="CI7" s="39">
        <v>259.02</v>
      </c>
      <c r="CJ7" s="39">
        <v>259.79000000000002</v>
      </c>
      <c r="CK7" s="39">
        <v>296.39999999999998</v>
      </c>
      <c r="CL7" s="39">
        <v>64.73</v>
      </c>
      <c r="CM7" s="39">
        <v>67.959999999999994</v>
      </c>
      <c r="CN7" s="39">
        <v>67.33</v>
      </c>
      <c r="CO7" s="39">
        <v>69.680000000000007</v>
      </c>
      <c r="CP7" s="39">
        <v>69.72</v>
      </c>
      <c r="CQ7" s="39">
        <v>58.96</v>
      </c>
      <c r="CR7" s="39">
        <v>58.1</v>
      </c>
      <c r="CS7" s="39">
        <v>56.19</v>
      </c>
      <c r="CT7" s="39">
        <v>56.65</v>
      </c>
      <c r="CU7" s="39">
        <v>56.41</v>
      </c>
      <c r="CV7" s="39">
        <v>55.95</v>
      </c>
      <c r="CW7" s="39">
        <v>82.1</v>
      </c>
      <c r="CX7" s="39">
        <v>81</v>
      </c>
      <c r="CY7" s="39">
        <v>80</v>
      </c>
      <c r="CZ7" s="39">
        <v>80</v>
      </c>
      <c r="DA7" s="39">
        <v>80</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0.02</v>
      </c>
      <c r="EE7" s="39">
        <v>0.93</v>
      </c>
      <c r="EF7" s="39">
        <v>1.33</v>
      </c>
      <c r="EG7" s="39">
        <v>6.43</v>
      </c>
      <c r="EH7" s="39">
        <v>4.3</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2020-01-31T00:21:39Z</cp:lastPrinted>
  <dcterms:created xsi:type="dcterms:W3CDTF">2019-12-05T04:40:04Z</dcterms:created>
  <dcterms:modified xsi:type="dcterms:W3CDTF">2020-01-31T00:21:44Z</dcterms:modified>
  <cp:category/>
</cp:coreProperties>
</file>