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rofile16\redirect\ke-maeda\Desktop\経営戦略関係\(H30決算)経営比較分析表の分析等について\15_美里町\15_美里町\簡水\"/>
    </mc:Choice>
  </mc:AlternateContent>
  <workbookProtection workbookAlgorithmName="SHA-512" workbookHashValue="99/pDTd8KFUP4ytQh7q4xcCRLKy3cF9p0eeasW/PUV4VrKCZR5QrvT+QYb6VcyVKT5LyypYZQH0NkjFFYsDOsw==" workbookSaltValue="EZk8nVk+c31lA0VcXMsHlQ=="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<sst xmlns="http://schemas.openxmlformats.org/spreadsheetml/2006/main" count="225" uniqueCount="112">
  <si>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</si>
  <si>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</si>
  <si>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</si>
  <si>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</si>
  <si>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</si>
  <si>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</si>
  <si>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</si>
  <si>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</si>
  <si>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</si>
  <si>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</si>
  <si>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</si>
  <si>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</si>
  <si>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</si>
  <si>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</si>
  <si>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</si>
  <si>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</si>
  <si>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</si>
  <si>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</si>
  <si>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</si>
  <si>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</si>
  <si>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</si>
  <si>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</si>
  <si>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</si>
  <si>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</si>
  <si>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</si>
  <si>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</si>
  <si>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</si>
  <si>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</si>
  <si>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</si>
  <si>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</si>
  <si>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</si>
  <si>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</si>
  <si>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</si>
  <si>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</si>
  <si>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</si>
  <si>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</si>
  <si>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</si>
  <si>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</si>
  <si>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</si>
  <si>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</si>
  <si>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</si>
  <si>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</si>
  <si>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</si>
  <si>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</si>
  <si>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</si>
  <si>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</si>
  <si>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</si>
  <si>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</si>
  <si>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</si>
  <si>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</si>
  <si>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</si>
  <si>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</si>
  <si>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</si>
  <si>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</si>
  <si>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</si>
  <si>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</si>
  <si>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</si>
  <si>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</si>
  <si>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</si>
  <si>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</si>
  <si>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</si>
  <si>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</si>
  <si>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</si>
  <si>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</si>
  <si>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</si>
  <si>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</si>
  <si>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</si>
  <si>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</si>
  <si>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</si>
  <si>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</si>
  <si>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</si>
  <si>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</si>
  <si>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</si>
  <si>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</si>
  <si>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</si>
  <si>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</si>
  <si>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</si>
  <si>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</si>
  <si>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</si>
  <si>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</si>
  <si>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</si>
  <si>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</si>
  <si>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</si>
  <si>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</si>
  <si>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</si>
  <si>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</si>
  <si>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</si>
  <si>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</si>
  <si>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</si>
  <si>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</si>
  <si>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</si>
  <si>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</si>
  <si>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</si>
  <si>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</si>
  <si>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</si>
  <si>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</si>
  <si>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美里町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</si>
  <si>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</si>
  <si>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</si>
  <si>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</si>
  <si>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</si>
  <si>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</si>
  <si>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</si>
  <si>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</si>
  <si>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</si>
  <si>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</si>
  <si>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</si>
  <si>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</si>
  <si>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</si>
  <si>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については、66.14%と類似団体や全国平均値よりも低い値となっているが、給水区域内の人口減少による料金収入の減少や各地の施設に係る維持管理費の増加により、給水収益だけでは賄えず、一般会計からの繰入金により不足額を補っている状況である。
②該当数値なし。
③該当数値なし。
④施設等の更新において企業債を発行する場合は、優先度の高いものから計画的に進め、収支のバランスを考慮し借入を行う。
⑤料金回収率については、徐々に回復しつつあるものの全国平均値に比べ低い値であり、今後も料金回収や経費削減に努めていく。
⑥給水原価については徐々に減少しているが依然として類似団体と比べ高い数値であり、より一層の経費削減を図る。
⑦施設利用率については平均より高い水準となっているが、給水人口の減少等を考慮し、必要に応じ施設の見直しやダウンサイジングなどを視野に入れながら、適切な施設規模での経営を行う。
⑧有収率については、老朽管による漏水等により70％～80％の値である。老朽化した施設・配管等を更新していくことで有収率の向上を図る。</t>
    <rPh sb="1" eb="4">
      <t>シュウエキテキ</t>
    </rPh>
    <rPh sb="4" eb="6">
      <t>シュウシ</t>
    </rPh>
    <rPh sb="6" eb="8">
      <t>ヒリツ</t>
    </rPh>
    <rPh sb="21" eb="23">
      <t>ルイジ</t>
    </rPh>
    <rPh sb="23" eb="25">
      <t>ダンタイ</t>
    </rPh>
    <rPh sb="26" eb="28">
      <t>ゼンコク</t>
    </rPh>
    <rPh sb="28" eb="31">
      <t>ヘイキンチ</t>
    </rPh>
    <rPh sb="34" eb="35">
      <t>ヒク</t>
    </rPh>
    <rPh sb="36" eb="37">
      <t>アタイ</t>
    </rPh>
    <rPh sb="45" eb="47">
      <t>キュウスイ</t>
    </rPh>
    <rPh sb="47" eb="49">
      <t>クイキ</t>
    </rPh>
    <rPh sb="49" eb="50">
      <t>ナイ</t>
    </rPh>
    <rPh sb="51" eb="53">
      <t>ジンコウ</t>
    </rPh>
    <rPh sb="53" eb="55">
      <t>ゲンショウ</t>
    </rPh>
    <rPh sb="58" eb="60">
      <t>リョウキン</t>
    </rPh>
    <rPh sb="60" eb="62">
      <t>シュウニュウ</t>
    </rPh>
    <rPh sb="63" eb="65">
      <t>ゲンショウ</t>
    </rPh>
    <rPh sb="66" eb="68">
      <t>カクチ</t>
    </rPh>
    <rPh sb="69" eb="71">
      <t>シセツ</t>
    </rPh>
    <rPh sb="72" eb="73">
      <t>カカ</t>
    </rPh>
    <rPh sb="74" eb="76">
      <t>イジ</t>
    </rPh>
    <rPh sb="76" eb="79">
      <t>カンリヒ</t>
    </rPh>
    <rPh sb="80" eb="82">
      <t>ゾウカ</t>
    </rPh>
    <rPh sb="86" eb="88">
      <t>キュウスイ</t>
    </rPh>
    <rPh sb="88" eb="90">
      <t>シュウエキ</t>
    </rPh>
    <rPh sb="94" eb="95">
      <t>マカナ</t>
    </rPh>
    <rPh sb="98" eb="100">
      <t>イッパン</t>
    </rPh>
    <rPh sb="100" eb="102">
      <t>カイケイ</t>
    </rPh>
    <rPh sb="105" eb="107">
      <t>クリイレ</t>
    </rPh>
    <rPh sb="107" eb="108">
      <t>キン</t>
    </rPh>
    <rPh sb="111" eb="113">
      <t>フソク</t>
    </rPh>
    <rPh sb="113" eb="114">
      <t>ガク</t>
    </rPh>
    <rPh sb="115" eb="116">
      <t>オギナ</t>
    </rPh>
    <rPh sb="120" eb="122">
      <t>ジョウキョウ</t>
    </rPh>
    <rPh sb="128" eb="130">
      <t>ガイトウ</t>
    </rPh>
    <rPh sb="130" eb="132">
      <t>スウチ</t>
    </rPh>
    <rPh sb="137" eb="139">
      <t>ガイトウ</t>
    </rPh>
    <rPh sb="139" eb="141">
      <t>スウチ</t>
    </rPh>
    <rPh sb="146" eb="148">
      <t>シセツ</t>
    </rPh>
    <rPh sb="148" eb="149">
      <t>トウ</t>
    </rPh>
    <rPh sb="150" eb="152">
      <t>コウシン</t>
    </rPh>
    <rPh sb="156" eb="158">
      <t>キギョウ</t>
    </rPh>
    <rPh sb="158" eb="159">
      <t>サイ</t>
    </rPh>
    <rPh sb="160" eb="162">
      <t>ハッコウ</t>
    </rPh>
    <rPh sb="164" eb="166">
      <t>バアイ</t>
    </rPh>
    <rPh sb="168" eb="171">
      <t>ユウセンド</t>
    </rPh>
    <rPh sb="172" eb="173">
      <t>タカ</t>
    </rPh>
    <rPh sb="178" eb="181">
      <t>ケイカクテキ</t>
    </rPh>
    <rPh sb="182" eb="183">
      <t>スス</t>
    </rPh>
    <rPh sb="185" eb="187">
      <t>シュウシ</t>
    </rPh>
    <rPh sb="193" eb="195">
      <t>コウリョ</t>
    </rPh>
    <rPh sb="196" eb="197">
      <t>カ</t>
    </rPh>
    <rPh sb="197" eb="198">
      <t>イ</t>
    </rPh>
    <rPh sb="199" eb="200">
      <t>オコナ</t>
    </rPh>
    <rPh sb="204" eb="206">
      <t>リョウキン</t>
    </rPh>
    <rPh sb="215" eb="217">
      <t>ジョジョ</t>
    </rPh>
    <rPh sb="218" eb="220">
      <t>カイフク</t>
    </rPh>
    <rPh sb="228" eb="230">
      <t>ゼンコク</t>
    </rPh>
    <rPh sb="230" eb="233">
      <t>ヘイキンチ</t>
    </rPh>
    <rPh sb="234" eb="235">
      <t>クラ</t>
    </rPh>
    <rPh sb="236" eb="237">
      <t>ヒク</t>
    </rPh>
    <rPh sb="238" eb="239">
      <t>アタイ</t>
    </rPh>
    <rPh sb="243" eb="245">
      <t>コンゴ</t>
    </rPh>
    <rPh sb="246" eb="248">
      <t>リョウキン</t>
    </rPh>
    <rPh sb="248" eb="250">
      <t>カイシュウ</t>
    </rPh>
    <rPh sb="251" eb="253">
      <t>ケイヒ</t>
    </rPh>
    <rPh sb="253" eb="255">
      <t>サクゲン</t>
    </rPh>
    <rPh sb="256" eb="257">
      <t>ツト</t>
    </rPh>
    <rPh sb="264" eb="266">
      <t>キュウスイ</t>
    </rPh>
    <rPh sb="266" eb="268">
      <t>ゲンカ</t>
    </rPh>
    <rPh sb="305" eb="307">
      <t>イッソウ</t>
    </rPh>
    <rPh sb="308" eb="310">
      <t>ケイヒ</t>
    </rPh>
    <rPh sb="310" eb="312">
      <t>サクゲン</t>
    </rPh>
    <rPh sb="313" eb="314">
      <t>ハカ</t>
    </rPh>
    <rPh sb="318" eb="320">
      <t>シセツ</t>
    </rPh>
    <rPh sb="320" eb="322">
      <t>リヨウ</t>
    </rPh>
    <rPh sb="322" eb="323">
      <t>リツ</t>
    </rPh>
    <rPh sb="328" eb="330">
      <t>ヘイキン</t>
    </rPh>
    <rPh sb="332" eb="333">
      <t>タカ</t>
    </rPh>
    <rPh sb="334" eb="336">
      <t>スイジュン</t>
    </rPh>
    <rPh sb="344" eb="346">
      <t>キュウスイ</t>
    </rPh>
    <rPh sb="346" eb="348">
      <t>ジンコウ</t>
    </rPh>
    <rPh sb="349" eb="351">
      <t>ゲンショウ</t>
    </rPh>
    <rPh sb="351" eb="352">
      <t>トウ</t>
    </rPh>
    <rPh sb="353" eb="355">
      <t>コウリョ</t>
    </rPh>
    <rPh sb="357" eb="359">
      <t>ヒツヨウ</t>
    </rPh>
    <rPh sb="360" eb="361">
      <t>オウ</t>
    </rPh>
    <rPh sb="362" eb="364">
      <t>シセツ</t>
    </rPh>
    <rPh sb="365" eb="367">
      <t>ミナオ</t>
    </rPh>
    <rPh sb="380" eb="382">
      <t>シヤ</t>
    </rPh>
    <rPh sb="383" eb="384">
      <t>イ</t>
    </rPh>
    <rPh sb="389" eb="391">
      <t>テキセツ</t>
    </rPh>
    <rPh sb="392" eb="394">
      <t>シセツ</t>
    </rPh>
    <rPh sb="394" eb="396">
      <t>キボ</t>
    </rPh>
    <rPh sb="398" eb="400">
      <t>ケイエイ</t>
    </rPh>
    <rPh sb="401" eb="402">
      <t>オコナ</t>
    </rPh>
    <rPh sb="406" eb="409">
      <t>ユウシュウリツ</t>
    </rPh>
    <rPh sb="415" eb="417">
      <t>ロウキュウ</t>
    </rPh>
    <rPh sb="417" eb="418">
      <t>カン</t>
    </rPh>
    <rPh sb="421" eb="423">
      <t>ロウスイ</t>
    </rPh>
    <rPh sb="423" eb="424">
      <t>トウ</t>
    </rPh>
    <rPh sb="435" eb="436">
      <t>アタイ</t>
    </rPh>
    <rPh sb="440" eb="443">
      <t>ロウキュウカ</t>
    </rPh>
    <rPh sb="445" eb="447">
      <t>シセツ</t>
    </rPh>
    <rPh sb="448" eb="450">
      <t>ハイカン</t>
    </rPh>
    <rPh sb="450" eb="451">
      <t>トウ</t>
    </rPh>
    <rPh sb="452" eb="454">
      <t>コウシン</t>
    </rPh>
    <rPh sb="461" eb="464">
      <t>ユウシュウリツ</t>
    </rPh>
    <rPh sb="465" eb="467">
      <t>コウジョウ</t>
    </rPh>
    <rPh sb="468" eb="469">
      <t>ハカ</t>
    </rPh>
    <phoneticPr fontId="4"/>
  </si>
  <si>
    <t>①該当数値なし。
②該当数値なし。
③浄水場、配水池などの施設や水道管ともに年々老朽化が進み、大幅な改修の必要性や漏水による修繕が増加している状況にある。施設・設備については計画的・効率的な更新を実施していく必要がある。また老朽管については管路更新整備計画を策定し、効率的な布設替えを行い安定的な給水確保を図る。</t>
    <rPh sb="1" eb="3">
      <t>ガイトウ</t>
    </rPh>
    <rPh sb="3" eb="5">
      <t>スウチ</t>
    </rPh>
    <rPh sb="10" eb="12">
      <t>ガイトウ</t>
    </rPh>
    <rPh sb="12" eb="14">
      <t>スウチ</t>
    </rPh>
    <rPh sb="32" eb="35">
      <t>スイドウカン</t>
    </rPh>
    <rPh sb="38" eb="40">
      <t>ネンネン</t>
    </rPh>
    <rPh sb="40" eb="43">
      <t>ロウキュウカ</t>
    </rPh>
    <rPh sb="44" eb="45">
      <t>スス</t>
    </rPh>
    <rPh sb="53" eb="56">
      <t>ヒツヨウセイ</t>
    </rPh>
    <rPh sb="57" eb="59">
      <t>ロウスイ</t>
    </rPh>
    <rPh sb="62" eb="64">
      <t>シュウゼン</t>
    </rPh>
    <rPh sb="65" eb="67">
      <t>ゾウカ</t>
    </rPh>
    <rPh sb="71" eb="73">
      <t>ジョウキョウ</t>
    </rPh>
    <rPh sb="77" eb="79">
      <t>シセツ</t>
    </rPh>
    <rPh sb="80" eb="82">
      <t>セツビ</t>
    </rPh>
    <rPh sb="87" eb="90">
      <t>ケイカクテキ</t>
    </rPh>
    <rPh sb="91" eb="93">
      <t>コウリツ</t>
    </rPh>
    <rPh sb="93" eb="94">
      <t>テキ</t>
    </rPh>
    <rPh sb="95" eb="97">
      <t>コウシン</t>
    </rPh>
    <rPh sb="98" eb="100">
      <t>ジッシ</t>
    </rPh>
    <rPh sb="104" eb="106">
      <t>ヒツヨウ</t>
    </rPh>
    <rPh sb="112" eb="114">
      <t>ロウキュウ</t>
    </rPh>
    <rPh sb="114" eb="115">
      <t>カン</t>
    </rPh>
    <rPh sb="120" eb="122">
      <t>カンロ</t>
    </rPh>
    <rPh sb="122" eb="124">
      <t>コウシン</t>
    </rPh>
    <rPh sb="124" eb="126">
      <t>セイビ</t>
    </rPh>
    <rPh sb="126" eb="128">
      <t>ケイカク</t>
    </rPh>
    <rPh sb="129" eb="131">
      <t>サクテイ</t>
    </rPh>
    <rPh sb="133" eb="136">
      <t>コウリツテキ</t>
    </rPh>
    <rPh sb="137" eb="140">
      <t>フセツガ</t>
    </rPh>
    <rPh sb="142" eb="143">
      <t>オコナ</t>
    </rPh>
    <rPh sb="144" eb="147">
      <t>アンテイテキ</t>
    </rPh>
    <rPh sb="148" eb="150">
      <t>キュウスイ</t>
    </rPh>
    <rPh sb="150" eb="152">
      <t>カクホ</t>
    </rPh>
    <rPh sb="153" eb="154">
      <t>ハカ</t>
    </rPh>
    <phoneticPr fontId="4"/>
  </si>
  <si>
    <t>給水人口は今後も減少が予測されるため、料金収入のみでの事業経営は難しく、また施設や管路ともに老朽化が進み、大幅な改修の必要性や漏水による修繕が増加している状況にあり、今後も一般会計からの繰入金が必要な状況である。その中で、効率化によるコスト削減や適切な施設規模での経営を行い、健全かつ効率的な経営に取り組んでいく。なお、平成29年3月に美里町簡易水道事業経営戦略を策定している。</t>
    <rPh sb="0" eb="2">
      <t>キュウスイ</t>
    </rPh>
    <rPh sb="2" eb="4">
      <t>ジンコウ</t>
    </rPh>
    <rPh sb="5" eb="7">
      <t>コンゴ</t>
    </rPh>
    <rPh sb="8" eb="10">
      <t>ゲンショウ</t>
    </rPh>
    <rPh sb="11" eb="13">
      <t>ヨソク</t>
    </rPh>
    <rPh sb="19" eb="21">
      <t>リョウキン</t>
    </rPh>
    <rPh sb="21" eb="23">
      <t>シュウニュウ</t>
    </rPh>
    <rPh sb="27" eb="31">
      <t>ジギョウケイエイ</t>
    </rPh>
    <rPh sb="32" eb="33">
      <t>ムズカ</t>
    </rPh>
    <rPh sb="41" eb="43">
      <t>カンロ</t>
    </rPh>
    <rPh sb="83" eb="85">
      <t>コンゴ</t>
    </rPh>
    <rPh sb="86" eb="88">
      <t>イッパン</t>
    </rPh>
    <rPh sb="88" eb="90">
      <t>カイケイ</t>
    </rPh>
    <rPh sb="93" eb="94">
      <t>ク</t>
    </rPh>
    <rPh sb="94" eb="95">
      <t>イ</t>
    </rPh>
    <rPh sb="95" eb="96">
      <t>キン</t>
    </rPh>
    <rPh sb="97" eb="99">
      <t>ヒツヨウ</t>
    </rPh>
    <rPh sb="100" eb="102">
      <t>ジョウキョウ</t>
    </rPh>
    <rPh sb="108" eb="109">
      <t>ナカ</t>
    </rPh>
    <rPh sb="138" eb="140">
      <t>ケンゼン</t>
    </rPh>
    <rPh sb="142" eb="145">
      <t>コウリツテキ</t>
    </rPh>
    <rPh sb="146" eb="148">
      <t>ケイエイ</t>
    </rPh>
    <rPh sb="149" eb="150">
      <t>ト</t>
    </rPh>
    <rPh sb="151" eb="152">
      <t>ク</t>
    </rPh>
    <rPh sb="160" eb="162">
      <t>ヘイセイ</t>
    </rPh>
    <rPh sb="164" eb="165">
      <t>ネン</t>
    </rPh>
    <rPh sb="166" eb="167">
      <t>ガツ</t>
    </rPh>
    <rPh sb="168" eb="171">
      <t>ミサトマチ</t>
    </rPh>
    <rPh sb="171" eb="173">
      <t>カンイ</t>
    </rPh>
    <rPh sb="173" eb="175">
      <t>スイドウ</t>
    </rPh>
    <rPh sb="175" eb="177">
      <t>ジギョウ</t>
    </rPh>
    <rPh sb="177" eb="179">
      <t>ケイエイ</t>
    </rPh>
    <rPh sb="179" eb="181">
      <t>センリャク</t>
    </rPh>
    <rPh sb="182" eb="184">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</si>
</sst>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
                  <c:v>0</c:v>
                </c:pt>
                <c:pt idx="1">
                  <c:v>3.11</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B3C-4D13-93D7-5874B27BD16E}"/>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0.65</c:v>
                </c:pt>
                <c:pt idx="2">
                  <c:v>0.8</c:v>
                </c:pt>
                <c:pt idx="3">
                  <c:v>0.72</c:v>
                </c:pt>
                <c:pt idx="4">
                  <c:v>0.53</c:v>
                </c:pt>
              </c:numCache>
            </c:numRef>
          </c:val>
          <c:smooth val="0"/>
          <c:extLst>
            <c:ext xmlns:c16="http://schemas.microsoft.com/office/drawing/2014/chart" uri="{C3380CC4-5D6E-409C-BE32-E72D297353CC}">
              <c16:uniqueId val="{00000001-7B3C-4D13-93D7-5874B27BD16E}"/>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62.83</c:v>
                </c:pt>
                <c:pt idx="1">
                  <c:v>63.63</c:v>
                </c:pt>
                <c:pt idx="2">
                  <c:v>67.48</c:v>
                </c:pt>
                <c:pt idx="3">
                  <c:v>68.53</c:v>
                </c:pt>
                <c:pt idx="4">
                  <c:v>67.459999999999994</c:v>
                </c:pt>
              </c:numCache>
            </c:numRef>
          </c:val>
          <c:extLst>
            <c:ext xmlns:c16="http://schemas.microsoft.com/office/drawing/2014/chart" uri="{C3380CC4-5D6E-409C-BE32-E72D297353CC}">
              <c16:uniqueId val="{00000000-E174-4188-8F3F-CCE7DC9528BF}"/>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57.43</c:v>
                </c:pt>
                <c:pt idx="1">
                  <c:v>57.29</c:v>
                </c:pt>
                <c:pt idx="2">
                  <c:v>56.19</c:v>
                </c:pt>
                <c:pt idx="3">
                  <c:v>57.3</c:v>
                </c:pt>
                <c:pt idx="4">
                  <c:v>56.76</c:v>
                </c:pt>
              </c:numCache>
            </c:numRef>
          </c:val>
          <c:smooth val="0"/>
          <c:extLst>
            <c:ext xmlns:c16="http://schemas.microsoft.com/office/drawing/2014/chart" uri="{C3380CC4-5D6E-409C-BE32-E72D297353CC}">
              <c16:uniqueId val="{00000001-E174-4188-8F3F-CCE7DC9528BF}"/>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88</c:v>
                </c:pt>
                <c:pt idx="1">
                  <c:v>80.02</c:v>
                </c:pt>
                <c:pt idx="2">
                  <c:v>77.09</c:v>
                </c:pt>
                <c:pt idx="3">
                  <c:v>80.87</c:v>
                </c:pt>
                <c:pt idx="4">
                  <c:v>78.89</c:v>
                </c:pt>
              </c:numCache>
            </c:numRef>
          </c:val>
          <c:extLst>
            <c:ext xmlns:c16="http://schemas.microsoft.com/office/drawing/2014/chart" uri="{C3380CC4-5D6E-409C-BE32-E72D297353CC}">
              <c16:uniqueId val="{00000000-EA56-4820-B0BD-28E3B1CD7A54}"/>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73.83</c:v>
                </c:pt>
                <c:pt idx="1">
                  <c:v>73.69</c:v>
                </c:pt>
                <c:pt idx="2">
                  <c:v>77.180000000000007</c:v>
                </c:pt>
                <c:pt idx="3">
                  <c:v>72.42</c:v>
                </c:pt>
                <c:pt idx="4">
                  <c:v>73.069999999999993</c:v>
                </c:pt>
              </c:numCache>
            </c:numRef>
          </c:val>
          <c:smooth val="0"/>
          <c:extLst>
            <c:ext xmlns:c16="http://schemas.microsoft.com/office/drawing/2014/chart" uri="{C3380CC4-5D6E-409C-BE32-E72D297353CC}">
              <c16:uniqueId val="{00000001-EA56-4820-B0BD-28E3B1CD7A54}"/>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51.11</c:v>
                </c:pt>
                <c:pt idx="1">
                  <c:v>64.8</c:v>
                </c:pt>
                <c:pt idx="2">
                  <c:v>68.28</c:v>
                </c:pt>
                <c:pt idx="3">
                  <c:v>68.48</c:v>
                </c:pt>
                <c:pt idx="4">
                  <c:v>66.14</c:v>
                </c:pt>
              </c:numCache>
            </c:numRef>
          </c:val>
          <c:extLst>
            <c:ext xmlns:c16="http://schemas.microsoft.com/office/drawing/2014/chart" uri="{C3380CC4-5D6E-409C-BE32-E72D297353CC}">
              <c16:uniqueId val="{00000000-666A-4D32-9CFE-722249D03FE4}"/>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75.87</c:v>
                </c:pt>
                <c:pt idx="1">
                  <c:v>76.27</c:v>
                </c:pt>
                <c:pt idx="2">
                  <c:v>76.650000000000006</c:v>
                </c:pt>
                <c:pt idx="3">
                  <c:v>78.510000000000005</c:v>
                </c:pt>
                <c:pt idx="4">
                  <c:v>77.91</c:v>
                </c:pt>
              </c:numCache>
            </c:numRef>
          </c:val>
          <c:smooth val="0"/>
          <c:extLst>
            <c:ext xmlns:c16="http://schemas.microsoft.com/office/drawing/2014/chart" uri="{C3380CC4-5D6E-409C-BE32-E72D297353CC}">
              <c16:uniqueId val="{00000001-666A-4D32-9CFE-722249D03FE4}"/>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AF7-42D5-8B9D-686BBE97012B}"/>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F7-42D5-8B9D-686BBE97012B}"/>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DE-43EC-A2FF-B9A2DEBD5416}"/>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DE-43EC-A2FF-B9A2DEBD5416}"/>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43-46AE-BBDC-FC084DDA778C}"/>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43-46AE-BBDC-FC084DDA778C}"/>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2C0-4329-8A3B-23D4721D95DE}"/>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C0-4329-8A3B-23D4721D95DE}"/>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1748.44</c:v>
                </c:pt>
                <c:pt idx="1">
                  <c:v>1199.73</c:v>
                </c:pt>
                <c:pt idx="2">
                  <c:v>1109.97</c:v>
                </c:pt>
                <c:pt idx="3">
                  <c:v>893.31</c:v>
                </c:pt>
                <c:pt idx="4">
                  <c:v>816.99</c:v>
                </c:pt>
              </c:numCache>
            </c:numRef>
          </c:val>
          <c:extLst>
            <c:ext xmlns:c16="http://schemas.microsoft.com/office/drawing/2014/chart" uri="{C3380CC4-5D6E-409C-BE32-E72D297353CC}">
              <c16:uniqueId val="{00000000-AEFB-4AFF-9E53-FE9CEF78B054}"/>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1125.69</c:v>
                </c:pt>
                <c:pt idx="1">
                  <c:v>1134.67</c:v>
                </c:pt>
                <c:pt idx="2">
                  <c:v>1346.23</c:v>
                </c:pt>
                <c:pt idx="3">
                  <c:v>1061.58</c:v>
                </c:pt>
                <c:pt idx="4">
                  <c:v>1007.7</c:v>
                </c:pt>
              </c:numCache>
            </c:numRef>
          </c:val>
          <c:smooth val="0"/>
          <c:extLst>
            <c:ext xmlns:c16="http://schemas.microsoft.com/office/drawing/2014/chart" uri="{C3380CC4-5D6E-409C-BE32-E72D297353CC}">
              <c16:uniqueId val="{00000001-AEFB-4AFF-9E53-FE9CEF78B054}"/>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31.52</c:v>
                </c:pt>
                <c:pt idx="1">
                  <c:v>46.84</c:v>
                </c:pt>
                <c:pt idx="2">
                  <c:v>45.06</c:v>
                </c:pt>
                <c:pt idx="3">
                  <c:v>48.88</c:v>
                </c:pt>
                <c:pt idx="4">
                  <c:v>52.18</c:v>
                </c:pt>
              </c:numCache>
            </c:numRef>
          </c:val>
          <c:extLst>
            <c:ext xmlns:c16="http://schemas.microsoft.com/office/drawing/2014/chart" uri="{C3380CC4-5D6E-409C-BE32-E72D297353CC}">
              <c16:uniqueId val="{00000000-18B1-4E13-A609-A5D8D6170E8C}"/>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46.48</c:v>
                </c:pt>
                <c:pt idx="1">
                  <c:v>40.6</c:v>
                </c:pt>
                <c:pt idx="2">
                  <c:v>53.41</c:v>
                </c:pt>
                <c:pt idx="3">
                  <c:v>58.52</c:v>
                </c:pt>
                <c:pt idx="4">
                  <c:v>59.22</c:v>
                </c:pt>
              </c:numCache>
            </c:numRef>
          </c:val>
          <c:smooth val="0"/>
          <c:extLst>
            <c:ext xmlns:c16="http://schemas.microsoft.com/office/drawing/2014/chart" uri="{C3380CC4-5D6E-409C-BE32-E72D297353CC}">
              <c16:uniqueId val="{00000001-18B1-4E13-A609-A5D8D6170E8C}"/>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495.68</c:v>
                </c:pt>
                <c:pt idx="1">
                  <c:v>436.58</c:v>
                </c:pt>
                <c:pt idx="2">
                  <c:v>463.59</c:v>
                </c:pt>
                <c:pt idx="3">
                  <c:v>445.47</c:v>
                </c:pt>
                <c:pt idx="4">
                  <c:v>416.56</c:v>
                </c:pt>
              </c:numCache>
            </c:numRef>
          </c:val>
          <c:extLst>
            <c:ext xmlns:c16="http://schemas.microsoft.com/office/drawing/2014/chart" uri="{C3380CC4-5D6E-409C-BE32-E72D297353CC}">
              <c16:uniqueId val="{00000000-C198-44E7-95E9-A688507A919D}"/>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376.61</c:v>
                </c:pt>
                <c:pt idx="1">
                  <c:v>440.03</c:v>
                </c:pt>
                <c:pt idx="2">
                  <c:v>277.39999999999998</c:v>
                </c:pt>
                <c:pt idx="3">
                  <c:v>296.3</c:v>
                </c:pt>
                <c:pt idx="4">
                  <c:v>292.89999999999998</c:v>
                </c:pt>
              </c:numCache>
            </c:numRef>
          </c:val>
          <c:smooth val="0"/>
          <c:extLst>
            <c:ext xmlns:c16="http://schemas.microsoft.com/office/drawing/2014/chart" uri="{C3380CC4-5D6E-409C-BE32-E72D297353CC}">
              <c16:uniqueId val="{00000001-C198-44E7-95E9-A688507A919D}"/>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P69"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熊本県　美里町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D3</v>
      </c>
      <c r="X8" s="49"/>
      <c r="Y8" s="49"/>
      <c r="Z8" s="49"/>
      <c r="AA8" s="49"/>
      <c r="AB8" s="49"/>
      <c r="AC8" s="49"/>
      <c r="AD8" s="49" t="str">
        <f>データ!$M$6</f>
        <v>非設置</v>
      </c>
      <c r="AE8" s="49"/>
      <c r="AF8" s="49"/>
      <c r="AG8" s="49"/>
      <c r="AH8" s="49"/>
      <c r="AI8" s="49"/>
      <c r="AJ8" s="49"/>
      <c r="AK8" s="2"/>
      <c r="AL8" s="50">
        <f>データ!$R$6</f>
        <v>10111</v>
      </c>
      <c r="AM8" s="50"/>
      <c r="AN8" s="50"/>
      <c r="AO8" s="50"/>
      <c r="AP8" s="50"/>
      <c r="AQ8" s="50"/>
      <c r="AR8" s="50"/>
      <c r="AS8" s="50"/>
      <c r="AT8" s="46">
        <f>データ!$S$6</f>
        <v>144</v>
      </c>
      <c r="AU8" s="46"/>
      <c r="AV8" s="46"/>
      <c r="AW8" s="46"/>
      <c r="AX8" s="46"/>
      <c r="AY8" s="46"/>
      <c r="AZ8" s="46"/>
      <c r="BA8" s="46"/>
      <c r="BB8" s="46">
        <f>データ!$T$6</f>
        <v>70.22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47.99</v>
      </c>
      <c r="Q10" s="46"/>
      <c r="R10" s="46"/>
      <c r="S10" s="46"/>
      <c r="T10" s="46"/>
      <c r="U10" s="46"/>
      <c r="V10" s="46"/>
      <c r="W10" s="50">
        <f>データ!$Q$6</f>
        <v>3888</v>
      </c>
      <c r="X10" s="50"/>
      <c r="Y10" s="50"/>
      <c r="Z10" s="50"/>
      <c r="AA10" s="50"/>
      <c r="AB10" s="50"/>
      <c r="AC10" s="50"/>
      <c r="AD10" s="2"/>
      <c r="AE10" s="2"/>
      <c r="AF10" s="2"/>
      <c r="AG10" s="2"/>
      <c r="AH10" s="2"/>
      <c r="AI10" s="2"/>
      <c r="AJ10" s="2"/>
      <c r="AK10" s="2"/>
      <c r="AL10" s="50">
        <f>データ!$U$6</f>
        <v>4813</v>
      </c>
      <c r="AM10" s="50"/>
      <c r="AN10" s="50"/>
      <c r="AO10" s="50"/>
      <c r="AP10" s="50"/>
      <c r="AQ10" s="50"/>
      <c r="AR10" s="50"/>
      <c r="AS10" s="50"/>
      <c r="AT10" s="46">
        <f>データ!$V$6</f>
        <v>40.1</v>
      </c>
      <c r="AU10" s="46"/>
      <c r="AV10" s="46"/>
      <c r="AW10" s="46"/>
      <c r="AX10" s="46"/>
      <c r="AY10" s="46"/>
      <c r="AZ10" s="46"/>
      <c r="BA10" s="46"/>
      <c r="BB10" s="46">
        <f>データ!$W$6</f>
        <v>120.02</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23</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24</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55" t="s">
        <v>25</v>
      </c>
      <c r="BM14" s="56"/>
      <c r="BN14" s="56"/>
      <c r="BO14" s="56"/>
      <c r="BP14" s="56"/>
      <c r="BQ14" s="56"/>
      <c r="BR14" s="56"/>
      <c r="BS14" s="56"/>
      <c r="BT14" s="56"/>
      <c r="BU14" s="56"/>
      <c r="BV14" s="56"/>
      <c r="BW14" s="56"/>
      <c r="BX14" s="56"/>
      <c r="BY14" s="56"/>
      <c r="BZ14" s="57"/>
    </row>
    <row r="15" spans="1:78" ht="13.5" customHeight="1" x14ac:dyDescent="0.15">
      <c r="A15" s="2"/>
      <c r="B15" s="66"/>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8"/>
      <c r="BK15" s="2"/>
      <c r="BL15" s="58"/>
      <c r="BM15" s="59"/>
      <c r="BN15" s="59"/>
      <c r="BO15" s="59"/>
      <c r="BP15" s="59"/>
      <c r="BQ15" s="59"/>
      <c r="BR15" s="59"/>
      <c r="BS15" s="59"/>
      <c r="BT15" s="59"/>
      <c r="BU15" s="59"/>
      <c r="BV15" s="59"/>
      <c r="BW15" s="59"/>
      <c r="BX15" s="59"/>
      <c r="BY15" s="59"/>
      <c r="BZ15" s="6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109</v>
      </c>
      <c r="BM16" s="78"/>
      <c r="BN16" s="78"/>
      <c r="BO16" s="78"/>
      <c r="BP16" s="78"/>
      <c r="BQ16" s="78"/>
      <c r="BR16" s="78"/>
      <c r="BS16" s="78"/>
      <c r="BT16" s="78"/>
      <c r="BU16" s="78"/>
      <c r="BV16" s="78"/>
      <c r="BW16" s="78"/>
      <c r="BX16" s="78"/>
      <c r="BY16" s="78"/>
      <c r="BZ16" s="7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7"/>
      <c r="BM34" s="78"/>
      <c r="BN34" s="78"/>
      <c r="BO34" s="78"/>
      <c r="BP34" s="78"/>
      <c r="BQ34" s="78"/>
      <c r="BR34" s="78"/>
      <c r="BS34" s="78"/>
      <c r="BT34" s="78"/>
      <c r="BU34" s="78"/>
      <c r="BV34" s="78"/>
      <c r="BW34" s="78"/>
      <c r="BX34" s="78"/>
      <c r="BY34" s="78"/>
      <c r="BZ34" s="79"/>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7"/>
      <c r="BM35" s="78"/>
      <c r="BN35" s="78"/>
      <c r="BO35" s="78"/>
      <c r="BP35" s="78"/>
      <c r="BQ35" s="78"/>
      <c r="BR35" s="78"/>
      <c r="BS35" s="78"/>
      <c r="BT35" s="78"/>
      <c r="BU35" s="78"/>
      <c r="BV35" s="78"/>
      <c r="BW35" s="78"/>
      <c r="BX35" s="78"/>
      <c r="BY35" s="78"/>
      <c r="BZ35" s="7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7" t="s">
        <v>110</v>
      </c>
      <c r="BM47" s="78"/>
      <c r="BN47" s="78"/>
      <c r="BO47" s="78"/>
      <c r="BP47" s="78"/>
      <c r="BQ47" s="78"/>
      <c r="BR47" s="78"/>
      <c r="BS47" s="78"/>
      <c r="BT47" s="78"/>
      <c r="BU47" s="78"/>
      <c r="BV47" s="78"/>
      <c r="BW47" s="78"/>
      <c r="BX47" s="78"/>
      <c r="BY47" s="78"/>
      <c r="BZ47" s="7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7"/>
      <c r="BM48" s="78"/>
      <c r="BN48" s="78"/>
      <c r="BO48" s="78"/>
      <c r="BP48" s="78"/>
      <c r="BQ48" s="78"/>
      <c r="BR48" s="78"/>
      <c r="BS48" s="78"/>
      <c r="BT48" s="78"/>
      <c r="BU48" s="78"/>
      <c r="BV48" s="78"/>
      <c r="BW48" s="78"/>
      <c r="BX48" s="78"/>
      <c r="BY48" s="78"/>
      <c r="BZ48" s="7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7"/>
      <c r="BM49" s="78"/>
      <c r="BN49" s="78"/>
      <c r="BO49" s="78"/>
      <c r="BP49" s="78"/>
      <c r="BQ49" s="78"/>
      <c r="BR49" s="78"/>
      <c r="BS49" s="78"/>
      <c r="BT49" s="78"/>
      <c r="BU49" s="78"/>
      <c r="BV49" s="78"/>
      <c r="BW49" s="78"/>
      <c r="BX49" s="78"/>
      <c r="BY49" s="78"/>
      <c r="BZ49" s="7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7"/>
      <c r="BM50" s="78"/>
      <c r="BN50" s="78"/>
      <c r="BO50" s="78"/>
      <c r="BP50" s="78"/>
      <c r="BQ50" s="78"/>
      <c r="BR50" s="78"/>
      <c r="BS50" s="78"/>
      <c r="BT50" s="78"/>
      <c r="BU50" s="78"/>
      <c r="BV50" s="78"/>
      <c r="BW50" s="78"/>
      <c r="BX50" s="78"/>
      <c r="BY50" s="78"/>
      <c r="BZ50" s="7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7"/>
      <c r="BM51" s="78"/>
      <c r="BN51" s="78"/>
      <c r="BO51" s="78"/>
      <c r="BP51" s="78"/>
      <c r="BQ51" s="78"/>
      <c r="BR51" s="78"/>
      <c r="BS51" s="78"/>
      <c r="BT51" s="78"/>
      <c r="BU51" s="78"/>
      <c r="BV51" s="78"/>
      <c r="BW51" s="78"/>
      <c r="BX51" s="78"/>
      <c r="BY51" s="78"/>
      <c r="BZ51" s="7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7"/>
      <c r="BM52" s="78"/>
      <c r="BN52" s="78"/>
      <c r="BO52" s="78"/>
      <c r="BP52" s="78"/>
      <c r="BQ52" s="78"/>
      <c r="BR52" s="78"/>
      <c r="BS52" s="78"/>
      <c r="BT52" s="78"/>
      <c r="BU52" s="78"/>
      <c r="BV52" s="78"/>
      <c r="BW52" s="78"/>
      <c r="BX52" s="78"/>
      <c r="BY52" s="78"/>
      <c r="BZ52" s="7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7"/>
      <c r="BM53" s="78"/>
      <c r="BN53" s="78"/>
      <c r="BO53" s="78"/>
      <c r="BP53" s="78"/>
      <c r="BQ53" s="78"/>
      <c r="BR53" s="78"/>
      <c r="BS53" s="78"/>
      <c r="BT53" s="78"/>
      <c r="BU53" s="78"/>
      <c r="BV53" s="78"/>
      <c r="BW53" s="78"/>
      <c r="BX53" s="78"/>
      <c r="BY53" s="78"/>
      <c r="BZ53" s="7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7"/>
      <c r="BM54" s="78"/>
      <c r="BN54" s="78"/>
      <c r="BO54" s="78"/>
      <c r="BP54" s="78"/>
      <c r="BQ54" s="78"/>
      <c r="BR54" s="78"/>
      <c r="BS54" s="78"/>
      <c r="BT54" s="78"/>
      <c r="BU54" s="78"/>
      <c r="BV54" s="78"/>
      <c r="BW54" s="78"/>
      <c r="BX54" s="78"/>
      <c r="BY54" s="78"/>
      <c r="BZ54" s="7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7"/>
      <c r="BM55" s="78"/>
      <c r="BN55" s="78"/>
      <c r="BO55" s="78"/>
      <c r="BP55" s="78"/>
      <c r="BQ55" s="78"/>
      <c r="BR55" s="78"/>
      <c r="BS55" s="78"/>
      <c r="BT55" s="78"/>
      <c r="BU55" s="78"/>
      <c r="BV55" s="78"/>
      <c r="BW55" s="78"/>
      <c r="BX55" s="78"/>
      <c r="BY55" s="78"/>
      <c r="BZ55" s="79"/>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7"/>
      <c r="BM56" s="78"/>
      <c r="BN56" s="78"/>
      <c r="BO56" s="78"/>
      <c r="BP56" s="78"/>
      <c r="BQ56" s="78"/>
      <c r="BR56" s="78"/>
      <c r="BS56" s="78"/>
      <c r="BT56" s="78"/>
      <c r="BU56" s="78"/>
      <c r="BV56" s="78"/>
      <c r="BW56" s="78"/>
      <c r="BX56" s="78"/>
      <c r="BY56" s="78"/>
      <c r="BZ56" s="79"/>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7"/>
      <c r="BM57" s="78"/>
      <c r="BN57" s="78"/>
      <c r="BO57" s="78"/>
      <c r="BP57" s="78"/>
      <c r="BQ57" s="78"/>
      <c r="BR57" s="78"/>
      <c r="BS57" s="78"/>
      <c r="BT57" s="78"/>
      <c r="BU57" s="78"/>
      <c r="BV57" s="78"/>
      <c r="BW57" s="78"/>
      <c r="BX57" s="78"/>
      <c r="BY57" s="78"/>
      <c r="BZ57" s="79"/>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7"/>
      <c r="BM58" s="78"/>
      <c r="BN58" s="78"/>
      <c r="BO58" s="78"/>
      <c r="BP58" s="78"/>
      <c r="BQ58" s="78"/>
      <c r="BR58" s="78"/>
      <c r="BS58" s="78"/>
      <c r="BT58" s="78"/>
      <c r="BU58" s="78"/>
      <c r="BV58" s="78"/>
      <c r="BW58" s="78"/>
      <c r="BX58" s="78"/>
      <c r="BY58" s="78"/>
      <c r="BZ58" s="7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7"/>
      <c r="BM59" s="78"/>
      <c r="BN59" s="78"/>
      <c r="BO59" s="78"/>
      <c r="BP59" s="78"/>
      <c r="BQ59" s="78"/>
      <c r="BR59" s="78"/>
      <c r="BS59" s="78"/>
      <c r="BT59" s="78"/>
      <c r="BU59" s="78"/>
      <c r="BV59" s="78"/>
      <c r="BW59" s="78"/>
      <c r="BX59" s="78"/>
      <c r="BY59" s="78"/>
      <c r="BZ59" s="79"/>
    </row>
    <row r="60" spans="1:78" ht="13.5" customHeight="1" x14ac:dyDescent="0.15">
      <c r="A60" s="2"/>
      <c r="B60" s="66" t="s">
        <v>27</v>
      </c>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8"/>
      <c r="BK60" s="2"/>
      <c r="BL60" s="77"/>
      <c r="BM60" s="78"/>
      <c r="BN60" s="78"/>
      <c r="BO60" s="78"/>
      <c r="BP60" s="78"/>
      <c r="BQ60" s="78"/>
      <c r="BR60" s="78"/>
      <c r="BS60" s="78"/>
      <c r="BT60" s="78"/>
      <c r="BU60" s="78"/>
      <c r="BV60" s="78"/>
      <c r="BW60" s="78"/>
      <c r="BX60" s="78"/>
      <c r="BY60" s="78"/>
      <c r="BZ60" s="79"/>
    </row>
    <row r="61" spans="1:78" ht="13.5" customHeight="1" x14ac:dyDescent="0.15">
      <c r="A61" s="2"/>
      <c r="B61" s="66"/>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8"/>
      <c r="BK61" s="2"/>
      <c r="BL61" s="77"/>
      <c r="BM61" s="78"/>
      <c r="BN61" s="78"/>
      <c r="BO61" s="78"/>
      <c r="BP61" s="78"/>
      <c r="BQ61" s="78"/>
      <c r="BR61" s="78"/>
      <c r="BS61" s="78"/>
      <c r="BT61" s="78"/>
      <c r="BU61" s="78"/>
      <c r="BV61" s="78"/>
      <c r="BW61" s="78"/>
      <c r="BX61" s="78"/>
      <c r="BY61" s="78"/>
      <c r="BZ61" s="7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7"/>
      <c r="BM62" s="78"/>
      <c r="BN62" s="78"/>
      <c r="BO62" s="78"/>
      <c r="BP62" s="78"/>
      <c r="BQ62" s="78"/>
      <c r="BR62" s="78"/>
      <c r="BS62" s="78"/>
      <c r="BT62" s="78"/>
      <c r="BU62" s="78"/>
      <c r="BV62" s="78"/>
      <c r="BW62" s="78"/>
      <c r="BX62" s="78"/>
      <c r="BY62" s="78"/>
      <c r="BZ62" s="7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0"/>
      <c r="BM63" s="81"/>
      <c r="BN63" s="81"/>
      <c r="BO63" s="81"/>
      <c r="BP63" s="81"/>
      <c r="BQ63" s="81"/>
      <c r="BR63" s="81"/>
      <c r="BS63" s="81"/>
      <c r="BT63" s="81"/>
      <c r="BU63" s="81"/>
      <c r="BV63" s="81"/>
      <c r="BW63" s="81"/>
      <c r="BX63" s="81"/>
      <c r="BY63" s="81"/>
      <c r="BZ63" s="8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7" t="s">
        <v>111</v>
      </c>
      <c r="BM66" s="78"/>
      <c r="BN66" s="78"/>
      <c r="BO66" s="78"/>
      <c r="BP66" s="78"/>
      <c r="BQ66" s="78"/>
      <c r="BR66" s="78"/>
      <c r="BS66" s="78"/>
      <c r="BT66" s="78"/>
      <c r="BU66" s="78"/>
      <c r="BV66" s="78"/>
      <c r="BW66" s="78"/>
      <c r="BX66" s="78"/>
      <c r="BY66" s="78"/>
      <c r="BZ66" s="7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7"/>
      <c r="BM67" s="78"/>
      <c r="BN67" s="78"/>
      <c r="BO67" s="78"/>
      <c r="BP67" s="78"/>
      <c r="BQ67" s="78"/>
      <c r="BR67" s="78"/>
      <c r="BS67" s="78"/>
      <c r="BT67" s="78"/>
      <c r="BU67" s="78"/>
      <c r="BV67" s="78"/>
      <c r="BW67" s="78"/>
      <c r="BX67" s="78"/>
      <c r="BY67" s="78"/>
      <c r="BZ67" s="7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7"/>
      <c r="BM68" s="78"/>
      <c r="BN68" s="78"/>
      <c r="BO68" s="78"/>
      <c r="BP68" s="78"/>
      <c r="BQ68" s="78"/>
      <c r="BR68" s="78"/>
      <c r="BS68" s="78"/>
      <c r="BT68" s="78"/>
      <c r="BU68" s="78"/>
      <c r="BV68" s="78"/>
      <c r="BW68" s="78"/>
      <c r="BX68" s="78"/>
      <c r="BY68" s="78"/>
      <c r="BZ68" s="7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7"/>
      <c r="BM69" s="78"/>
      <c r="BN69" s="78"/>
      <c r="BO69" s="78"/>
      <c r="BP69" s="78"/>
      <c r="BQ69" s="78"/>
      <c r="BR69" s="78"/>
      <c r="BS69" s="78"/>
      <c r="BT69" s="78"/>
      <c r="BU69" s="78"/>
      <c r="BV69" s="78"/>
      <c r="BW69" s="78"/>
      <c r="BX69" s="78"/>
      <c r="BY69" s="78"/>
      <c r="BZ69" s="7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7"/>
      <c r="BM70" s="78"/>
      <c r="BN70" s="78"/>
      <c r="BO70" s="78"/>
      <c r="BP70" s="78"/>
      <c r="BQ70" s="78"/>
      <c r="BR70" s="78"/>
      <c r="BS70" s="78"/>
      <c r="BT70" s="78"/>
      <c r="BU70" s="78"/>
      <c r="BV70" s="78"/>
      <c r="BW70" s="78"/>
      <c r="BX70" s="78"/>
      <c r="BY70" s="78"/>
      <c r="BZ70" s="7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7"/>
      <c r="BM71" s="78"/>
      <c r="BN71" s="78"/>
      <c r="BO71" s="78"/>
      <c r="BP71" s="78"/>
      <c r="BQ71" s="78"/>
      <c r="BR71" s="78"/>
      <c r="BS71" s="78"/>
      <c r="BT71" s="78"/>
      <c r="BU71" s="78"/>
      <c r="BV71" s="78"/>
      <c r="BW71" s="78"/>
      <c r="BX71" s="78"/>
      <c r="BY71" s="78"/>
      <c r="BZ71" s="7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7"/>
      <c r="BM72" s="78"/>
      <c r="BN72" s="78"/>
      <c r="BO72" s="78"/>
      <c r="BP72" s="78"/>
      <c r="BQ72" s="78"/>
      <c r="BR72" s="78"/>
      <c r="BS72" s="78"/>
      <c r="BT72" s="78"/>
      <c r="BU72" s="78"/>
      <c r="BV72" s="78"/>
      <c r="BW72" s="78"/>
      <c r="BX72" s="78"/>
      <c r="BY72" s="78"/>
      <c r="BZ72" s="7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7"/>
      <c r="BM73" s="78"/>
      <c r="BN73" s="78"/>
      <c r="BO73" s="78"/>
      <c r="BP73" s="78"/>
      <c r="BQ73" s="78"/>
      <c r="BR73" s="78"/>
      <c r="BS73" s="78"/>
      <c r="BT73" s="78"/>
      <c r="BU73" s="78"/>
      <c r="BV73" s="78"/>
      <c r="BW73" s="78"/>
      <c r="BX73" s="78"/>
      <c r="BY73" s="78"/>
      <c r="BZ73" s="7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7"/>
      <c r="BM74" s="78"/>
      <c r="BN74" s="78"/>
      <c r="BO74" s="78"/>
      <c r="BP74" s="78"/>
      <c r="BQ74" s="78"/>
      <c r="BR74" s="78"/>
      <c r="BS74" s="78"/>
      <c r="BT74" s="78"/>
      <c r="BU74" s="78"/>
      <c r="BV74" s="78"/>
      <c r="BW74" s="78"/>
      <c r="BX74" s="78"/>
      <c r="BY74" s="78"/>
      <c r="BZ74" s="7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7"/>
      <c r="BM75" s="78"/>
      <c r="BN75" s="78"/>
      <c r="BO75" s="78"/>
      <c r="BP75" s="78"/>
      <c r="BQ75" s="78"/>
      <c r="BR75" s="78"/>
      <c r="BS75" s="78"/>
      <c r="BT75" s="78"/>
      <c r="BU75" s="78"/>
      <c r="BV75" s="78"/>
      <c r="BW75" s="78"/>
      <c r="BX75" s="78"/>
      <c r="BY75" s="78"/>
      <c r="BZ75" s="7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7"/>
      <c r="BM76" s="78"/>
      <c r="BN76" s="78"/>
      <c r="BO76" s="78"/>
      <c r="BP76" s="78"/>
      <c r="BQ76" s="78"/>
      <c r="BR76" s="78"/>
      <c r="BS76" s="78"/>
      <c r="BT76" s="78"/>
      <c r="BU76" s="78"/>
      <c r="BV76" s="78"/>
      <c r="BW76" s="78"/>
      <c r="BX76" s="78"/>
      <c r="BY76" s="78"/>
      <c r="BZ76" s="7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7"/>
      <c r="BM77" s="78"/>
      <c r="BN77" s="78"/>
      <c r="BO77" s="78"/>
      <c r="BP77" s="78"/>
      <c r="BQ77" s="78"/>
      <c r="BR77" s="78"/>
      <c r="BS77" s="78"/>
      <c r="BT77" s="78"/>
      <c r="BU77" s="78"/>
      <c r="BV77" s="78"/>
      <c r="BW77" s="78"/>
      <c r="BX77" s="78"/>
      <c r="BY77" s="78"/>
      <c r="BZ77" s="7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7"/>
      <c r="BM78" s="78"/>
      <c r="BN78" s="78"/>
      <c r="BO78" s="78"/>
      <c r="BP78" s="78"/>
      <c r="BQ78" s="78"/>
      <c r="BR78" s="78"/>
      <c r="BS78" s="78"/>
      <c r="BT78" s="78"/>
      <c r="BU78" s="78"/>
      <c r="BV78" s="78"/>
      <c r="BW78" s="78"/>
      <c r="BX78" s="78"/>
      <c r="BY78" s="78"/>
      <c r="BZ78" s="79"/>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7"/>
      <c r="BM79" s="78"/>
      <c r="BN79" s="78"/>
      <c r="BO79" s="78"/>
      <c r="BP79" s="78"/>
      <c r="BQ79" s="78"/>
      <c r="BR79" s="78"/>
      <c r="BS79" s="78"/>
      <c r="BT79" s="78"/>
      <c r="BU79" s="78"/>
      <c r="BV79" s="78"/>
      <c r="BW79" s="78"/>
      <c r="BX79" s="78"/>
      <c r="BY79" s="78"/>
      <c r="BZ79" s="79"/>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7"/>
      <c r="BM80" s="78"/>
      <c r="BN80" s="78"/>
      <c r="BO80" s="78"/>
      <c r="BP80" s="78"/>
      <c r="BQ80" s="78"/>
      <c r="BR80" s="78"/>
      <c r="BS80" s="78"/>
      <c r="BT80" s="78"/>
      <c r="BU80" s="78"/>
      <c r="BV80" s="78"/>
      <c r="BW80" s="78"/>
      <c r="BX80" s="78"/>
      <c r="BY80" s="78"/>
      <c r="BZ80" s="79"/>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7"/>
      <c r="BM81" s="78"/>
      <c r="BN81" s="78"/>
      <c r="BO81" s="78"/>
      <c r="BP81" s="78"/>
      <c r="BQ81" s="78"/>
      <c r="BR81" s="78"/>
      <c r="BS81" s="78"/>
      <c r="BT81" s="78"/>
      <c r="BU81" s="78"/>
      <c r="BV81" s="78"/>
      <c r="BW81" s="78"/>
      <c r="BX81" s="78"/>
      <c r="BY81" s="78"/>
      <c r="BZ81" s="79"/>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0"/>
      <c r="BM82" s="81"/>
      <c r="BN82" s="81"/>
      <c r="BO82" s="81"/>
      <c r="BP82" s="81"/>
      <c r="BQ82" s="81"/>
      <c r="BR82" s="81"/>
      <c r="BS82" s="81"/>
      <c r="BT82" s="81"/>
      <c r="BU82" s="81"/>
      <c r="BV82" s="81"/>
      <c r="BW82" s="81"/>
      <c r="BX82" s="81"/>
      <c r="BY82" s="81"/>
      <c r="BZ82" s="82"/>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42</v>
      </c>
      <c r="O85" s="27" t="str">
        <f>データ!EN6</f>
        <v>【0.54】</v>
      </c>
    </row>
  </sheetData>
  <sheetProtection algorithmName="SHA-512" hashValue="ZqERNGH0D7c6y5giVODKXoZvomo+KykxV7GHRZxeVCGVvH6Vd7HSW+Z7SYroDFzYK0beLDAjTfQXtOGmwF9QhA==" saltValue="AvHg6gLSDP9kDAfRpV+pf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0" t="s">
        <v>52</v>
      </c>
      <c r="I3" s="71"/>
      <c r="J3" s="71"/>
      <c r="K3" s="71"/>
      <c r="L3" s="71"/>
      <c r="M3" s="71"/>
      <c r="N3" s="71"/>
      <c r="O3" s="71"/>
      <c r="P3" s="71"/>
      <c r="Q3" s="71"/>
      <c r="R3" s="71"/>
      <c r="S3" s="71"/>
      <c r="T3" s="71"/>
      <c r="U3" s="71"/>
      <c r="V3" s="71"/>
      <c r="W3" s="72"/>
      <c r="X3" s="76" t="s">
        <v>53</v>
      </c>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t="s">
        <v>54</v>
      </c>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row>
    <row r="4" spans="1:144" x14ac:dyDescent="0.15">
      <c r="A4" s="29" t="s">
        <v>55</v>
      </c>
      <c r="B4" s="31"/>
      <c r="C4" s="31"/>
      <c r="D4" s="31"/>
      <c r="E4" s="31"/>
      <c r="F4" s="31"/>
      <c r="G4" s="31"/>
      <c r="H4" s="73"/>
      <c r="I4" s="74"/>
      <c r="J4" s="74"/>
      <c r="K4" s="74"/>
      <c r="L4" s="74"/>
      <c r="M4" s="74"/>
      <c r="N4" s="74"/>
      <c r="O4" s="74"/>
      <c r="P4" s="74"/>
      <c r="Q4" s="74"/>
      <c r="R4" s="74"/>
      <c r="S4" s="74"/>
      <c r="T4" s="74"/>
      <c r="U4" s="74"/>
      <c r="V4" s="74"/>
      <c r="W4" s="75"/>
      <c r="X4" s="69" t="s">
        <v>56</v>
      </c>
      <c r="Y4" s="69"/>
      <c r="Z4" s="69"/>
      <c r="AA4" s="69"/>
      <c r="AB4" s="69"/>
      <c r="AC4" s="69"/>
      <c r="AD4" s="69"/>
      <c r="AE4" s="69"/>
      <c r="AF4" s="69"/>
      <c r="AG4" s="69"/>
      <c r="AH4" s="69"/>
      <c r="AI4" s="69" t="s">
        <v>57</v>
      </c>
      <c r="AJ4" s="69"/>
      <c r="AK4" s="69"/>
      <c r="AL4" s="69"/>
      <c r="AM4" s="69"/>
      <c r="AN4" s="69"/>
      <c r="AO4" s="69"/>
      <c r="AP4" s="69"/>
      <c r="AQ4" s="69"/>
      <c r="AR4" s="69"/>
      <c r="AS4" s="69"/>
      <c r="AT4" s="69" t="s">
        <v>58</v>
      </c>
      <c r="AU4" s="69"/>
      <c r="AV4" s="69"/>
      <c r="AW4" s="69"/>
      <c r="AX4" s="69"/>
      <c r="AY4" s="69"/>
      <c r="AZ4" s="69"/>
      <c r="BA4" s="69"/>
      <c r="BB4" s="69"/>
      <c r="BC4" s="69"/>
      <c r="BD4" s="69"/>
      <c r="BE4" s="69" t="s">
        <v>59</v>
      </c>
      <c r="BF4" s="69"/>
      <c r="BG4" s="69"/>
      <c r="BH4" s="69"/>
      <c r="BI4" s="69"/>
      <c r="BJ4" s="69"/>
      <c r="BK4" s="69"/>
      <c r="BL4" s="69"/>
      <c r="BM4" s="69"/>
      <c r="BN4" s="69"/>
      <c r="BO4" s="69"/>
      <c r="BP4" s="69" t="s">
        <v>60</v>
      </c>
      <c r="BQ4" s="69"/>
      <c r="BR4" s="69"/>
      <c r="BS4" s="69"/>
      <c r="BT4" s="69"/>
      <c r="BU4" s="69"/>
      <c r="BV4" s="69"/>
      <c r="BW4" s="69"/>
      <c r="BX4" s="69"/>
      <c r="BY4" s="69"/>
      <c r="BZ4" s="69"/>
      <c r="CA4" s="69" t="s">
        <v>61</v>
      </c>
      <c r="CB4" s="69"/>
      <c r="CC4" s="69"/>
      <c r="CD4" s="69"/>
      <c r="CE4" s="69"/>
      <c r="CF4" s="69"/>
      <c r="CG4" s="69"/>
      <c r="CH4" s="69"/>
      <c r="CI4" s="69"/>
      <c r="CJ4" s="69"/>
      <c r="CK4" s="69"/>
      <c r="CL4" s="69" t="s">
        <v>62</v>
      </c>
      <c r="CM4" s="69"/>
      <c r="CN4" s="69"/>
      <c r="CO4" s="69"/>
      <c r="CP4" s="69"/>
      <c r="CQ4" s="69"/>
      <c r="CR4" s="69"/>
      <c r="CS4" s="69"/>
      <c r="CT4" s="69"/>
      <c r="CU4" s="69"/>
      <c r="CV4" s="69"/>
      <c r="CW4" s="69" t="s">
        <v>63</v>
      </c>
      <c r="CX4" s="69"/>
      <c r="CY4" s="69"/>
      <c r="CZ4" s="69"/>
      <c r="DA4" s="69"/>
      <c r="DB4" s="69"/>
      <c r="DC4" s="69"/>
      <c r="DD4" s="69"/>
      <c r="DE4" s="69"/>
      <c r="DF4" s="69"/>
      <c r="DG4" s="69"/>
      <c r="DH4" s="69" t="s">
        <v>64</v>
      </c>
      <c r="DI4" s="69"/>
      <c r="DJ4" s="69"/>
      <c r="DK4" s="69"/>
      <c r="DL4" s="69"/>
      <c r="DM4" s="69"/>
      <c r="DN4" s="69"/>
      <c r="DO4" s="69"/>
      <c r="DP4" s="69"/>
      <c r="DQ4" s="69"/>
      <c r="DR4" s="69"/>
      <c r="DS4" s="69" t="s">
        <v>65</v>
      </c>
      <c r="DT4" s="69"/>
      <c r="DU4" s="69"/>
      <c r="DV4" s="69"/>
      <c r="DW4" s="69"/>
      <c r="DX4" s="69"/>
      <c r="DY4" s="69"/>
      <c r="DZ4" s="69"/>
      <c r="EA4" s="69"/>
      <c r="EB4" s="69"/>
      <c r="EC4" s="69"/>
      <c r="ED4" s="69" t="s">
        <v>66</v>
      </c>
      <c r="EE4" s="69"/>
      <c r="EF4" s="69"/>
      <c r="EG4" s="69"/>
      <c r="EH4" s="69"/>
      <c r="EI4" s="69"/>
      <c r="EJ4" s="69"/>
      <c r="EK4" s="69"/>
      <c r="EL4" s="69"/>
      <c r="EM4" s="69"/>
      <c r="EN4" s="69"/>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433489</v>
      </c>
      <c r="D6" s="34">
        <f t="shared" si="3"/>
        <v>47</v>
      </c>
      <c r="E6" s="34">
        <f t="shared" si="3"/>
        <v>1</v>
      </c>
      <c r="F6" s="34">
        <f t="shared" si="3"/>
        <v>0</v>
      </c>
      <c r="G6" s="34">
        <f t="shared" si="3"/>
        <v>0</v>
      </c>
      <c r="H6" s="34" t="str">
        <f t="shared" si="3"/>
        <v>熊本県　美里町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47.99</v>
      </c>
      <c r="Q6" s="35">
        <f t="shared" si="3"/>
        <v>3888</v>
      </c>
      <c r="R6" s="35">
        <f t="shared" si="3"/>
        <v>10111</v>
      </c>
      <c r="S6" s="35">
        <f t="shared" si="3"/>
        <v>144</v>
      </c>
      <c r="T6" s="35">
        <f t="shared" si="3"/>
        <v>70.22</v>
      </c>
      <c r="U6" s="35">
        <f t="shared" si="3"/>
        <v>4813</v>
      </c>
      <c r="V6" s="35">
        <f t="shared" si="3"/>
        <v>40.1</v>
      </c>
      <c r="W6" s="35">
        <f t="shared" si="3"/>
        <v>120.02</v>
      </c>
      <c r="X6" s="36">
        <f>IF(X7="",NA(),X7)</f>
        <v>51.11</v>
      </c>
      <c r="Y6" s="36">
        <f t="shared" ref="Y6:AG6" si="4">IF(Y7="",NA(),Y7)</f>
        <v>64.8</v>
      </c>
      <c r="Z6" s="36">
        <f t="shared" si="4"/>
        <v>68.28</v>
      </c>
      <c r="AA6" s="36">
        <f t="shared" si="4"/>
        <v>68.48</v>
      </c>
      <c r="AB6" s="36">
        <f t="shared" si="4"/>
        <v>66.14</v>
      </c>
      <c r="AC6" s="36">
        <f t="shared" si="4"/>
        <v>75.87</v>
      </c>
      <c r="AD6" s="36">
        <f t="shared" si="4"/>
        <v>76.27</v>
      </c>
      <c r="AE6" s="36">
        <f t="shared" si="4"/>
        <v>76.650000000000006</v>
      </c>
      <c r="AF6" s="36">
        <f t="shared" si="4"/>
        <v>78.510000000000005</v>
      </c>
      <c r="AG6" s="36">
        <f t="shared" si="4"/>
        <v>77.91</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1748.44</v>
      </c>
      <c r="BF6" s="36">
        <f t="shared" ref="BF6:BN6" si="7">IF(BF7="",NA(),BF7)</f>
        <v>1199.73</v>
      </c>
      <c r="BG6" s="36">
        <f t="shared" si="7"/>
        <v>1109.97</v>
      </c>
      <c r="BH6" s="36">
        <f t="shared" si="7"/>
        <v>893.31</v>
      </c>
      <c r="BI6" s="36">
        <f t="shared" si="7"/>
        <v>816.99</v>
      </c>
      <c r="BJ6" s="36">
        <f t="shared" si="7"/>
        <v>1125.69</v>
      </c>
      <c r="BK6" s="36">
        <f t="shared" si="7"/>
        <v>1134.67</v>
      </c>
      <c r="BL6" s="36">
        <f t="shared" si="7"/>
        <v>1346.23</v>
      </c>
      <c r="BM6" s="36">
        <f t="shared" si="7"/>
        <v>1061.58</v>
      </c>
      <c r="BN6" s="36">
        <f t="shared" si="7"/>
        <v>1007.7</v>
      </c>
      <c r="BO6" s="35" t="str">
        <f>IF(BO7="","",IF(BO7="-","【-】","【"&amp;SUBSTITUTE(TEXT(BO7,"#,##0.00"),"-","△")&amp;"】"))</f>
        <v>【1,074.14】</v>
      </c>
      <c r="BP6" s="36">
        <f>IF(BP7="",NA(),BP7)</f>
        <v>31.52</v>
      </c>
      <c r="BQ6" s="36">
        <f t="shared" ref="BQ6:BY6" si="8">IF(BQ7="",NA(),BQ7)</f>
        <v>46.84</v>
      </c>
      <c r="BR6" s="36">
        <f t="shared" si="8"/>
        <v>45.06</v>
      </c>
      <c r="BS6" s="36">
        <f t="shared" si="8"/>
        <v>48.88</v>
      </c>
      <c r="BT6" s="36">
        <f t="shared" si="8"/>
        <v>52.18</v>
      </c>
      <c r="BU6" s="36">
        <f t="shared" si="8"/>
        <v>46.48</v>
      </c>
      <c r="BV6" s="36">
        <f t="shared" si="8"/>
        <v>40.6</v>
      </c>
      <c r="BW6" s="36">
        <f t="shared" si="8"/>
        <v>53.41</v>
      </c>
      <c r="BX6" s="36">
        <f t="shared" si="8"/>
        <v>58.52</v>
      </c>
      <c r="BY6" s="36">
        <f t="shared" si="8"/>
        <v>59.22</v>
      </c>
      <c r="BZ6" s="35" t="str">
        <f>IF(BZ7="","",IF(BZ7="-","【-】","【"&amp;SUBSTITUTE(TEXT(BZ7,"#,##0.00"),"-","△")&amp;"】"))</f>
        <v>【54.36】</v>
      </c>
      <c r="CA6" s="36">
        <f>IF(CA7="",NA(),CA7)</f>
        <v>495.68</v>
      </c>
      <c r="CB6" s="36">
        <f t="shared" ref="CB6:CJ6" si="9">IF(CB7="",NA(),CB7)</f>
        <v>436.58</v>
      </c>
      <c r="CC6" s="36">
        <f t="shared" si="9"/>
        <v>463.59</v>
      </c>
      <c r="CD6" s="36">
        <f t="shared" si="9"/>
        <v>445.47</v>
      </c>
      <c r="CE6" s="36">
        <f t="shared" si="9"/>
        <v>416.56</v>
      </c>
      <c r="CF6" s="36">
        <f t="shared" si="9"/>
        <v>376.61</v>
      </c>
      <c r="CG6" s="36">
        <f t="shared" si="9"/>
        <v>440.03</v>
      </c>
      <c r="CH6" s="36">
        <f t="shared" si="9"/>
        <v>277.39999999999998</v>
      </c>
      <c r="CI6" s="36">
        <f t="shared" si="9"/>
        <v>296.3</v>
      </c>
      <c r="CJ6" s="36">
        <f t="shared" si="9"/>
        <v>292.89999999999998</v>
      </c>
      <c r="CK6" s="35" t="str">
        <f>IF(CK7="","",IF(CK7="-","【-】","【"&amp;SUBSTITUTE(TEXT(CK7,"#,##0.00"),"-","△")&amp;"】"))</f>
        <v>【296.40】</v>
      </c>
      <c r="CL6" s="36">
        <f>IF(CL7="",NA(),CL7)</f>
        <v>62.83</v>
      </c>
      <c r="CM6" s="36">
        <f t="shared" ref="CM6:CU6" si="10">IF(CM7="",NA(),CM7)</f>
        <v>63.63</v>
      </c>
      <c r="CN6" s="36">
        <f t="shared" si="10"/>
        <v>67.48</v>
      </c>
      <c r="CO6" s="36">
        <f t="shared" si="10"/>
        <v>68.53</v>
      </c>
      <c r="CP6" s="36">
        <f t="shared" si="10"/>
        <v>67.459999999999994</v>
      </c>
      <c r="CQ6" s="36">
        <f t="shared" si="10"/>
        <v>57.43</v>
      </c>
      <c r="CR6" s="36">
        <f t="shared" si="10"/>
        <v>57.29</v>
      </c>
      <c r="CS6" s="36">
        <f t="shared" si="10"/>
        <v>56.19</v>
      </c>
      <c r="CT6" s="36">
        <f t="shared" si="10"/>
        <v>57.3</v>
      </c>
      <c r="CU6" s="36">
        <f t="shared" si="10"/>
        <v>56.76</v>
      </c>
      <c r="CV6" s="35" t="str">
        <f>IF(CV7="","",IF(CV7="-","【-】","【"&amp;SUBSTITUTE(TEXT(CV7,"#,##0.00"),"-","△")&amp;"】"))</f>
        <v>【55.95】</v>
      </c>
      <c r="CW6" s="36">
        <f>IF(CW7="",NA(),CW7)</f>
        <v>88</v>
      </c>
      <c r="CX6" s="36">
        <f t="shared" ref="CX6:DF6" si="11">IF(CX7="",NA(),CX7)</f>
        <v>80.02</v>
      </c>
      <c r="CY6" s="36">
        <f t="shared" si="11"/>
        <v>77.09</v>
      </c>
      <c r="CZ6" s="36">
        <f t="shared" si="11"/>
        <v>80.87</v>
      </c>
      <c r="DA6" s="36">
        <f t="shared" si="11"/>
        <v>78.89</v>
      </c>
      <c r="DB6" s="36">
        <f t="shared" si="11"/>
        <v>73.83</v>
      </c>
      <c r="DC6" s="36">
        <f t="shared" si="11"/>
        <v>73.69</v>
      </c>
      <c r="DD6" s="36">
        <f t="shared" si="11"/>
        <v>77.180000000000007</v>
      </c>
      <c r="DE6" s="36">
        <f t="shared" si="11"/>
        <v>72.42</v>
      </c>
      <c r="DF6" s="36">
        <f t="shared" si="11"/>
        <v>73.069999999999993</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6">
        <f t="shared" ref="EE6:EM6" si="14">IF(EE7="",NA(),EE7)</f>
        <v>3.11</v>
      </c>
      <c r="EF6" s="35">
        <f t="shared" si="14"/>
        <v>0</v>
      </c>
      <c r="EG6" s="35">
        <f t="shared" si="14"/>
        <v>0</v>
      </c>
      <c r="EH6" s="35">
        <f t="shared" si="14"/>
        <v>0</v>
      </c>
      <c r="EI6" s="36">
        <f t="shared" si="14"/>
        <v>0.69</v>
      </c>
      <c r="EJ6" s="36">
        <f t="shared" si="14"/>
        <v>0.65</v>
      </c>
      <c r="EK6" s="36">
        <f t="shared" si="14"/>
        <v>0.8</v>
      </c>
      <c r="EL6" s="36">
        <f t="shared" si="14"/>
        <v>0.72</v>
      </c>
      <c r="EM6" s="36">
        <f t="shared" si="14"/>
        <v>0.53</v>
      </c>
      <c r="EN6" s="35" t="str">
        <f>IF(EN7="","",IF(EN7="-","【-】","【"&amp;SUBSTITUTE(TEXT(EN7,"#,##0.00"),"-","△")&amp;"】"))</f>
        <v>【0.54】</v>
      </c>
    </row>
    <row r="7" spans="1:144" s="37" customFormat="1" x14ac:dyDescent="0.15">
      <c r="A7" s="29"/>
      <c r="B7" s="38">
        <v>2018</v>
      </c>
      <c r="C7" s="38">
        <v>433489</v>
      </c>
      <c r="D7" s="38">
        <v>47</v>
      </c>
      <c r="E7" s="38">
        <v>1</v>
      </c>
      <c r="F7" s="38">
        <v>0</v>
      </c>
      <c r="G7" s="38">
        <v>0</v>
      </c>
      <c r="H7" s="38" t="s">
        <v>96</v>
      </c>
      <c r="I7" s="38" t="s">
        <v>97</v>
      </c>
      <c r="J7" s="38" t="s">
        <v>98</v>
      </c>
      <c r="K7" s="38" t="s">
        <v>99</v>
      </c>
      <c r="L7" s="38" t="s">
        <v>100</v>
      </c>
      <c r="M7" s="38" t="s">
        <v>101</v>
      </c>
      <c r="N7" s="39" t="s">
        <v>102</v>
      </c>
      <c r="O7" s="39" t="s">
        <v>103</v>
      </c>
      <c r="P7" s="39">
        <v>47.99</v>
      </c>
      <c r="Q7" s="39">
        <v>3888</v>
      </c>
      <c r="R7" s="39">
        <v>10111</v>
      </c>
      <c r="S7" s="39">
        <v>144</v>
      </c>
      <c r="T7" s="39">
        <v>70.22</v>
      </c>
      <c r="U7" s="39">
        <v>4813</v>
      </c>
      <c r="V7" s="39">
        <v>40.1</v>
      </c>
      <c r="W7" s="39">
        <v>120.02</v>
      </c>
      <c r="X7" s="39">
        <v>51.11</v>
      </c>
      <c r="Y7" s="39">
        <v>64.8</v>
      </c>
      <c r="Z7" s="39">
        <v>68.28</v>
      </c>
      <c r="AA7" s="39">
        <v>68.48</v>
      </c>
      <c r="AB7" s="39">
        <v>66.14</v>
      </c>
      <c r="AC7" s="39">
        <v>75.87</v>
      </c>
      <c r="AD7" s="39">
        <v>76.27</v>
      </c>
      <c r="AE7" s="39">
        <v>76.650000000000006</v>
      </c>
      <c r="AF7" s="39">
        <v>78.510000000000005</v>
      </c>
      <c r="AG7" s="39">
        <v>77.91</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1748.44</v>
      </c>
      <c r="BF7" s="39">
        <v>1199.73</v>
      </c>
      <c r="BG7" s="39">
        <v>1109.97</v>
      </c>
      <c r="BH7" s="39">
        <v>893.31</v>
      </c>
      <c r="BI7" s="39">
        <v>816.99</v>
      </c>
      <c r="BJ7" s="39">
        <v>1125.69</v>
      </c>
      <c r="BK7" s="39">
        <v>1134.67</v>
      </c>
      <c r="BL7" s="39">
        <v>1346.23</v>
      </c>
      <c r="BM7" s="39">
        <v>1061.58</v>
      </c>
      <c r="BN7" s="39">
        <v>1007.7</v>
      </c>
      <c r="BO7" s="39">
        <v>1074.1400000000001</v>
      </c>
      <c r="BP7" s="39">
        <v>31.52</v>
      </c>
      <c r="BQ7" s="39">
        <v>46.84</v>
      </c>
      <c r="BR7" s="39">
        <v>45.06</v>
      </c>
      <c r="BS7" s="39">
        <v>48.88</v>
      </c>
      <c r="BT7" s="39">
        <v>52.18</v>
      </c>
      <c r="BU7" s="39">
        <v>46.48</v>
      </c>
      <c r="BV7" s="39">
        <v>40.6</v>
      </c>
      <c r="BW7" s="39">
        <v>53.41</v>
      </c>
      <c r="BX7" s="39">
        <v>58.52</v>
      </c>
      <c r="BY7" s="39">
        <v>59.22</v>
      </c>
      <c r="BZ7" s="39">
        <v>54.36</v>
      </c>
      <c r="CA7" s="39">
        <v>495.68</v>
      </c>
      <c r="CB7" s="39">
        <v>436.58</v>
      </c>
      <c r="CC7" s="39">
        <v>463.59</v>
      </c>
      <c r="CD7" s="39">
        <v>445.47</v>
      </c>
      <c r="CE7" s="39">
        <v>416.56</v>
      </c>
      <c r="CF7" s="39">
        <v>376.61</v>
      </c>
      <c r="CG7" s="39">
        <v>440.03</v>
      </c>
      <c r="CH7" s="39">
        <v>277.39999999999998</v>
      </c>
      <c r="CI7" s="39">
        <v>296.3</v>
      </c>
      <c r="CJ7" s="39">
        <v>292.89999999999998</v>
      </c>
      <c r="CK7" s="39">
        <v>296.39999999999998</v>
      </c>
      <c r="CL7" s="39">
        <v>62.83</v>
      </c>
      <c r="CM7" s="39">
        <v>63.63</v>
      </c>
      <c r="CN7" s="39">
        <v>67.48</v>
      </c>
      <c r="CO7" s="39">
        <v>68.53</v>
      </c>
      <c r="CP7" s="39">
        <v>67.459999999999994</v>
      </c>
      <c r="CQ7" s="39">
        <v>57.43</v>
      </c>
      <c r="CR7" s="39">
        <v>57.29</v>
      </c>
      <c r="CS7" s="39">
        <v>56.19</v>
      </c>
      <c r="CT7" s="39">
        <v>57.3</v>
      </c>
      <c r="CU7" s="39">
        <v>56.76</v>
      </c>
      <c r="CV7" s="39">
        <v>55.95</v>
      </c>
      <c r="CW7" s="39">
        <v>88</v>
      </c>
      <c r="CX7" s="39">
        <v>80.02</v>
      </c>
      <c r="CY7" s="39">
        <v>77.09</v>
      </c>
      <c r="CZ7" s="39">
        <v>80.87</v>
      </c>
      <c r="DA7" s="39">
        <v>78.89</v>
      </c>
      <c r="DB7" s="39">
        <v>73.83</v>
      </c>
      <c r="DC7" s="39">
        <v>73.69</v>
      </c>
      <c r="DD7" s="39">
        <v>77.180000000000007</v>
      </c>
      <c r="DE7" s="39">
        <v>72.42</v>
      </c>
      <c r="DF7" s="39">
        <v>73.069999999999993</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3.11</v>
      </c>
      <c r="EF7" s="39">
        <v>0</v>
      </c>
      <c r="EG7" s="39">
        <v>0</v>
      </c>
      <c r="EH7" s="39">
        <v>0</v>
      </c>
      <c r="EI7" s="39">
        <v>0.69</v>
      </c>
      <c r="EJ7" s="39">
        <v>0.65</v>
      </c>
      <c r="EK7" s="39">
        <v>0.8</v>
      </c>
      <c r="EL7" s="39">
        <v>0.72</v>
      </c>
      <c r="EM7" s="39">
        <v>0.53</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前田 健一</cp:lastModifiedBy>
  <cp:lastPrinted>2020-01-23T06:31:27Z</cp:lastPrinted>
  <dcterms:created xsi:type="dcterms:W3CDTF">2019-12-05T04:39:55Z</dcterms:created>
  <dcterms:modified xsi:type="dcterms:W3CDTF">2020-01-26T23:48:30Z</dcterms:modified>
  <cp:category/>
</cp:coreProperties>
</file>