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5j6P4KSOjL5QRS7L+hpsSSJ64gqM7MnS7Q8pJqKySQKMiH7wB0+Zstp+uu9kmciToW6Ny91qLj58EcxmqzfkRQ==" workbookSaltValue="SeIek3LeEAuL4FgHIehWP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<sst xmlns="http://schemas.openxmlformats.org/spreadsheetml/2006/main" count="225" uniqueCount="110">
  <si>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</si>
  <si>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</si>
  <si>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</si>
  <si>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</si>
  <si>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</si>
  <si>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</si>
  <si>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</si>
  <si>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</si>
  <si>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</si>
  <si>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</si>
  <si>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</si>
  <si>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</si>
  <si>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</si>
  <si>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</si>
  <si>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</si>
  <si>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</si>
  <si>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</si>
  <si>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</si>
  <si>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</si>
  <si>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</si>
  <si>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</si>
  <si>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</si>
  <si>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</si>
  <si>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</si>
  <si>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</si>
  <si>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</si>
  <si>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</si>
  <si>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</si>
  <si>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</si>
  <si>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</si>
  <si>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</si>
  <si>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</si>
  <si>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</si>
  <si>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</si>
  <si>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</si>
  <si>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</si>
  <si>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</si>
  <si>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</si>
  <si>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</si>
  <si>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</si>
  <si>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</si>
  <si>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</si>
  <si>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</si>
  <si>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</si>
  <si>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</si>
  <si>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</si>
  <si>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</si>
  <si>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</si>
  <si>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</si>
  <si>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</si>
  <si>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</si>
  <si>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</si>
  <si>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</si>
  <si>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</si>
  <si>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</si>
  <si>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</si>
  <si>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</si>
  <si>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</si>
  <si>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</si>
  <si>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</si>
  <si>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</si>
  <si>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</si>
  <si>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</si>
  <si>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</si>
  <si>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</si>
  <si>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</si>
  <si>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</si>
  <si>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</si>
  <si>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</si>
  <si>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</si>
  <si>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</si>
  <si>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</si>
  <si>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</si>
  <si>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</si>
  <si>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</si>
  <si>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</si>
  <si>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</si>
  <si>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</si>
  <si>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</si>
  <si>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</si>
  <si>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</si>
  <si>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</si>
  <si>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</si>
  <si>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</si>
  <si>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</si>
  <si>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</si>
  <si>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</si>
  <si>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</si>
  <si>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</si>
  <si>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</si>
  <si>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</si>
  <si>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</si>
  <si>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</si>
  <si>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</si>
  <si>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宇城市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</si>
  <si>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</si>
  <si>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</si>
  <si>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</si>
  <si>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</si>
  <si>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</si>
  <si>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</si>
  <si>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</si>
  <si>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</si>
  <si>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</si>
  <si>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</si>
  <si>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</si>
  <si>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</si>
  <si>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・収益的収支比率が100％を下回っており、一般会計からの繰入金に頼っている状況にあります。
・企業債残高比率は、類似団体平均を下回っていますが、施設の老朽化に伴う施設更新事業が必要なことから、計画的な事業実施に取り組みます。　
・料金回収率は改善しつつあるものの、給水原価を見てみると引き続き高値であり、今後受水費の値上げが見込まれることから、さらに厳しい経営が見込まれます。
・施設利用率も低い状況にあるため、施設の見直しやダウンサイジングなども視野に入れながら、適切な施設規模になるように検討していく必要があります。
・有収率は、平均値より高い状況であり、今後とも漏水調査及び水道管更新に取り組みます。</t>
    <rPh sb="1" eb="4">
      <t>シュウエキテキ</t>
    </rPh>
    <rPh sb="4" eb="6">
      <t>シュウシ</t>
    </rPh>
    <rPh sb="6" eb="8">
      <t>ヒリツ</t>
    </rPh>
    <rPh sb="14" eb="16">
      <t>シタマワ</t>
    </rPh>
    <rPh sb="21" eb="23">
      <t>イッパン</t>
    </rPh>
    <rPh sb="23" eb="25">
      <t>カイケイ</t>
    </rPh>
    <rPh sb="28" eb="30">
      <t>クリイレ</t>
    </rPh>
    <rPh sb="30" eb="31">
      <t>キン</t>
    </rPh>
    <rPh sb="32" eb="33">
      <t>タヨ</t>
    </rPh>
    <rPh sb="37" eb="39">
      <t>ジョウキョウ</t>
    </rPh>
    <rPh sb="47" eb="49">
      <t>キギョウ</t>
    </rPh>
    <rPh sb="49" eb="50">
      <t>サイ</t>
    </rPh>
    <rPh sb="50" eb="52">
      <t>ザンダカ</t>
    </rPh>
    <rPh sb="52" eb="54">
      <t>ヒリツ</t>
    </rPh>
    <rPh sb="56" eb="58">
      <t>ルイジ</t>
    </rPh>
    <rPh sb="58" eb="60">
      <t>ダンタイ</t>
    </rPh>
    <rPh sb="60" eb="62">
      <t>ヘイキン</t>
    </rPh>
    <rPh sb="63" eb="65">
      <t>シタマワ</t>
    </rPh>
    <rPh sb="72" eb="74">
      <t>シセツ</t>
    </rPh>
    <rPh sb="75" eb="78">
      <t>ロウキュウカ</t>
    </rPh>
    <rPh sb="79" eb="80">
      <t>トモナ</t>
    </rPh>
    <rPh sb="81" eb="83">
      <t>シセツ</t>
    </rPh>
    <rPh sb="83" eb="85">
      <t>コウシン</t>
    </rPh>
    <rPh sb="85" eb="87">
      <t>ジギョウ</t>
    </rPh>
    <rPh sb="88" eb="90">
      <t>ヒツヨウ</t>
    </rPh>
    <rPh sb="96" eb="99">
      <t>ケイカクテキ</t>
    </rPh>
    <rPh sb="100" eb="102">
      <t>ジギョウ</t>
    </rPh>
    <rPh sb="102" eb="104">
      <t>ジッシ</t>
    </rPh>
    <rPh sb="105" eb="106">
      <t>ト</t>
    </rPh>
    <rPh sb="107" eb="108">
      <t>ク</t>
    </rPh>
    <rPh sb="115" eb="117">
      <t>リョウキン</t>
    </rPh>
    <rPh sb="117" eb="119">
      <t>カイシュウ</t>
    </rPh>
    <rPh sb="119" eb="120">
      <t>リツ</t>
    </rPh>
    <rPh sb="121" eb="123">
      <t>カイゼン</t>
    </rPh>
    <rPh sb="132" eb="134">
      <t>キュウスイ</t>
    </rPh>
    <rPh sb="134" eb="136">
      <t>ゲンカ</t>
    </rPh>
    <rPh sb="137" eb="138">
      <t>ミ</t>
    </rPh>
    <rPh sb="142" eb="143">
      <t>ヒ</t>
    </rPh>
    <rPh sb="144" eb="145">
      <t>ツヅ</t>
    </rPh>
    <rPh sb="146" eb="148">
      <t>タカネ</t>
    </rPh>
    <rPh sb="152" eb="154">
      <t>コンゴ</t>
    </rPh>
    <rPh sb="154" eb="156">
      <t>ジュスイ</t>
    </rPh>
    <rPh sb="156" eb="157">
      <t>ヒ</t>
    </rPh>
    <rPh sb="158" eb="160">
      <t>ネア</t>
    </rPh>
    <rPh sb="162" eb="164">
      <t>ミコ</t>
    </rPh>
    <rPh sb="175" eb="176">
      <t>キビ</t>
    </rPh>
    <rPh sb="178" eb="180">
      <t>ケイエイ</t>
    </rPh>
    <rPh sb="181" eb="183">
      <t>ミコ</t>
    </rPh>
    <rPh sb="190" eb="192">
      <t>シセツ</t>
    </rPh>
    <rPh sb="192" eb="195">
      <t>リヨウリツ</t>
    </rPh>
    <rPh sb="196" eb="197">
      <t>ヒク</t>
    </rPh>
    <rPh sb="198" eb="200">
      <t>ジョウキョウ</t>
    </rPh>
    <rPh sb="206" eb="208">
      <t>シセツ</t>
    </rPh>
    <rPh sb="209" eb="211">
      <t>ミナオ</t>
    </rPh>
    <rPh sb="233" eb="235">
      <t>テキセツ</t>
    </rPh>
    <rPh sb="236" eb="238">
      <t>シセツ</t>
    </rPh>
    <rPh sb="238" eb="240">
      <t>キボ</t>
    </rPh>
    <rPh sb="246" eb="248">
      <t>ケントウ</t>
    </rPh>
    <rPh sb="252" eb="254">
      <t>ヒツヨウ</t>
    </rPh>
    <rPh sb="262" eb="264">
      <t>ユウシュウ</t>
    </rPh>
    <rPh sb="264" eb="265">
      <t>リツ</t>
    </rPh>
    <rPh sb="267" eb="270">
      <t>ヘイキンチ</t>
    </rPh>
    <rPh sb="272" eb="273">
      <t>タカ</t>
    </rPh>
    <rPh sb="274" eb="276">
      <t>ジョウキョウ</t>
    </rPh>
    <rPh sb="280" eb="282">
      <t>コンゴ</t>
    </rPh>
    <rPh sb="284" eb="286">
      <t>ロウスイ</t>
    </rPh>
    <rPh sb="286" eb="288">
      <t>チョウサ</t>
    </rPh>
    <rPh sb="288" eb="289">
      <t>オヨ</t>
    </rPh>
    <rPh sb="290" eb="293">
      <t>スイドウカン</t>
    </rPh>
    <rPh sb="293" eb="295">
      <t>コウシン</t>
    </rPh>
    <rPh sb="296" eb="297">
      <t>ト</t>
    </rPh>
    <rPh sb="298" eb="299">
      <t>ク</t>
    </rPh>
    <phoneticPr fontId="4"/>
  </si>
  <si>
    <t>　水道管については年々老朽化が進み、漏水による修繕が増加している状況です。現在、台帳整備を行っており、その後、管路の更新計画を立てながら更新作業に着手していく予定です。
　また、配水池や浄水場などの施設も老朽化が進み、大幅な改修や修理が必要な状況にあるため、ダウンサイジングなどを視野に入れながら、適正な改修を行い、長寿命化を図る必要があります。</t>
    <rPh sb="1" eb="3">
      <t>スイドウ</t>
    </rPh>
    <rPh sb="3" eb="4">
      <t>カン</t>
    </rPh>
    <rPh sb="9" eb="11">
      <t>ネンネン</t>
    </rPh>
    <rPh sb="11" eb="14">
      <t>ロウキュウカ</t>
    </rPh>
    <rPh sb="15" eb="16">
      <t>スス</t>
    </rPh>
    <rPh sb="18" eb="20">
      <t>ロウスイ</t>
    </rPh>
    <rPh sb="23" eb="25">
      <t>シュウゼン</t>
    </rPh>
    <rPh sb="26" eb="28">
      <t>ゾウカ</t>
    </rPh>
    <rPh sb="32" eb="34">
      <t>ジョウキョウ</t>
    </rPh>
    <rPh sb="37" eb="39">
      <t>ゲンザイ</t>
    </rPh>
    <rPh sb="40" eb="42">
      <t>ダイチョウ</t>
    </rPh>
    <rPh sb="42" eb="44">
      <t>セイビ</t>
    </rPh>
    <rPh sb="45" eb="46">
      <t>オコナ</t>
    </rPh>
    <rPh sb="53" eb="54">
      <t>アト</t>
    </rPh>
    <rPh sb="55" eb="57">
      <t>カンロ</t>
    </rPh>
    <rPh sb="58" eb="60">
      <t>コウシン</t>
    </rPh>
    <rPh sb="60" eb="62">
      <t>ケイカク</t>
    </rPh>
    <rPh sb="63" eb="64">
      <t>タ</t>
    </rPh>
    <rPh sb="68" eb="70">
      <t>コウシン</t>
    </rPh>
    <rPh sb="70" eb="72">
      <t>サギョウ</t>
    </rPh>
    <rPh sb="73" eb="75">
      <t>チャクシュ</t>
    </rPh>
    <rPh sb="79" eb="81">
      <t>ヨテイ</t>
    </rPh>
    <rPh sb="89" eb="92">
      <t>ハイスイチ</t>
    </rPh>
    <rPh sb="93" eb="96">
      <t>ジョウスイジョウ</t>
    </rPh>
    <rPh sb="99" eb="101">
      <t>シセツ</t>
    </rPh>
    <rPh sb="102" eb="105">
      <t>ロウキュウカ</t>
    </rPh>
    <rPh sb="106" eb="107">
      <t>スス</t>
    </rPh>
    <rPh sb="109" eb="111">
      <t>オオハバ</t>
    </rPh>
    <rPh sb="112" eb="114">
      <t>カイシュウ</t>
    </rPh>
    <rPh sb="115" eb="117">
      <t>シュウリ</t>
    </rPh>
    <rPh sb="118" eb="120">
      <t>ヒツヨウ</t>
    </rPh>
    <rPh sb="121" eb="123">
      <t>ジョウキョウ</t>
    </rPh>
    <rPh sb="149" eb="151">
      <t>テキセイ</t>
    </rPh>
    <rPh sb="152" eb="154">
      <t>カイシュウ</t>
    </rPh>
    <rPh sb="155" eb="156">
      <t>オコナ</t>
    </rPh>
    <rPh sb="158" eb="159">
      <t>チョウ</t>
    </rPh>
    <rPh sb="159" eb="162">
      <t>ジュミョウカ</t>
    </rPh>
    <rPh sb="163" eb="164">
      <t>ハカ</t>
    </rPh>
    <rPh sb="165" eb="167">
      <t>ヒツヨウ</t>
    </rPh>
    <phoneticPr fontId="4"/>
  </si>
  <si>
    <t>　今後の給水人口減少に伴い、給水収益の減少が見込まれます。一方で、施設の老朽化が進み、施設更新等の費用が増大し、事業経営の健全性は悪化するものと予想されます。
　このため、事業経営の健全性を高める取り組みとして、平成31年4月に上水道事業と簡易水道事業の会計を一本化し、今後さらに事業統合に向けて取り組み、経営の合理化を図ります。また、アセットマネジメント計画を策定し、計画的な施設の更新・長寿命化を図っていきます。</t>
    <rPh sb="1" eb="3">
      <t>コンゴ</t>
    </rPh>
    <rPh sb="4" eb="6">
      <t>キュウスイ</t>
    </rPh>
    <rPh sb="6" eb="8">
      <t>ジンコウ</t>
    </rPh>
    <rPh sb="8" eb="10">
      <t>ゲンショウ</t>
    </rPh>
    <rPh sb="11" eb="12">
      <t>トモナ</t>
    </rPh>
    <rPh sb="14" eb="16">
      <t>キュウスイ</t>
    </rPh>
    <rPh sb="16" eb="18">
      <t>シュウエキ</t>
    </rPh>
    <rPh sb="19" eb="21">
      <t>ゲンショウ</t>
    </rPh>
    <rPh sb="22" eb="24">
      <t>ミコ</t>
    </rPh>
    <rPh sb="29" eb="31">
      <t>イッポウ</t>
    </rPh>
    <rPh sb="33" eb="35">
      <t>シセツ</t>
    </rPh>
    <rPh sb="36" eb="39">
      <t>ロウキュウカ</t>
    </rPh>
    <rPh sb="40" eb="41">
      <t>スス</t>
    </rPh>
    <rPh sb="43" eb="45">
      <t>シセツ</t>
    </rPh>
    <rPh sb="45" eb="47">
      <t>コウシン</t>
    </rPh>
    <rPh sb="47" eb="48">
      <t>トウ</t>
    </rPh>
    <rPh sb="49" eb="51">
      <t>ヒヨウ</t>
    </rPh>
    <rPh sb="52" eb="54">
      <t>ゾウダイ</t>
    </rPh>
    <rPh sb="56" eb="58">
      <t>ジギョウ</t>
    </rPh>
    <rPh sb="58" eb="60">
      <t>ケイエイ</t>
    </rPh>
    <rPh sb="61" eb="64">
      <t>ケンゼンセイ</t>
    </rPh>
    <rPh sb="65" eb="67">
      <t>アッカ</t>
    </rPh>
    <rPh sb="72" eb="74">
      <t>ヨソウ</t>
    </rPh>
    <rPh sb="86" eb="88">
      <t>ジギョウ</t>
    </rPh>
    <rPh sb="88" eb="90">
      <t>ケイエイ</t>
    </rPh>
    <rPh sb="91" eb="94">
      <t>ケンゼンセイ</t>
    </rPh>
    <rPh sb="95" eb="96">
      <t>タカ</t>
    </rPh>
    <rPh sb="98" eb="99">
      <t>ト</t>
    </rPh>
    <rPh sb="100" eb="101">
      <t>ク</t>
    </rPh>
    <rPh sb="106" eb="108">
      <t>ヘイセイ</t>
    </rPh>
    <rPh sb="110" eb="111">
      <t>ネン</t>
    </rPh>
    <rPh sb="112" eb="113">
      <t>ガツ</t>
    </rPh>
    <rPh sb="114" eb="115">
      <t>ウエ</t>
    </rPh>
    <rPh sb="115" eb="117">
      <t>スイドウ</t>
    </rPh>
    <rPh sb="117" eb="119">
      <t>ジギョウ</t>
    </rPh>
    <rPh sb="120" eb="122">
      <t>カンイ</t>
    </rPh>
    <rPh sb="122" eb="124">
      <t>スイドウ</t>
    </rPh>
    <rPh sb="124" eb="126">
      <t>ジギョウ</t>
    </rPh>
    <rPh sb="127" eb="129">
      <t>カイケイ</t>
    </rPh>
    <rPh sb="130" eb="133">
      <t>イッポンカ</t>
    </rPh>
    <rPh sb="135" eb="137">
      <t>コンゴ</t>
    </rPh>
    <rPh sb="140" eb="142">
      <t>ジギョウ</t>
    </rPh>
    <rPh sb="142" eb="144">
      <t>トウゴウ</t>
    </rPh>
    <rPh sb="145" eb="146">
      <t>ム</t>
    </rPh>
    <rPh sb="148" eb="149">
      <t>ト</t>
    </rPh>
    <rPh sb="150" eb="151">
      <t>ク</t>
    </rPh>
    <rPh sb="153" eb="155">
      <t>ケイエイ</t>
    </rPh>
    <rPh sb="156" eb="159">
      <t>ゴウリカ</t>
    </rPh>
    <rPh sb="160" eb="161">
      <t>ハカ</t>
    </rPh>
    <rPh sb="178" eb="180">
      <t>ケイカク</t>
    </rPh>
    <rPh sb="181" eb="183">
      <t>サクテイ</t>
    </rPh>
    <rPh sb="185" eb="188">
      <t>ケイカクテキ</t>
    </rPh>
    <rPh sb="189" eb="191">
      <t>シセツ</t>
    </rPh>
    <rPh sb="192" eb="194">
      <t>コウシン</t>
    </rPh>
    <rPh sb="195" eb="196">
      <t>チョウ</t>
    </rPh>
    <rPh sb="196" eb="199">
      <t>ジュミョウカ</t>
    </rPh>
    <rPh sb="200" eb="20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</si>
</sst>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9A-4CEE-B311-352AFD1E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685824"/>
        <c:axId val="6868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0.98</c:v>
                </c:pt>
                <c:pt idx="1">
                  <c:v>0.76</c:v>
                </c:pt>
                <c:pt idx="2">
                  <c:v>0.8</c:v>
                </c:pt>
                <c:pt idx="3">
                  <c:v>0.96</c:v>
                </c:pt>
                <c:pt idx="4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9A-4CEE-B311-352AFD1E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85824"/>
        <c:axId val="68687744"/>
      </c:lineChart>
      <c:dateAx>
        <c:axId val="6868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687744"/>
        <c:crosses val="autoZero"/>
        <c:auto val="1"/>
        <c:lblOffset val="100"/>
        <c:baseTimeUnit val="years"/>
      </c:dateAx>
      <c:valAx>
        <c:axId val="6868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68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51.87</c:v>
                </c:pt>
                <c:pt idx="1">
                  <c:v>48.76</c:v>
                </c:pt>
                <c:pt idx="2">
                  <c:v>49.71</c:v>
                </c:pt>
                <c:pt idx="3">
                  <c:v>50.72</c:v>
                </c:pt>
                <c:pt idx="4">
                  <c:v>49.55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EE-4A9F-A9AF-B4DD65271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76192"/>
        <c:axId val="7117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58.96</c:v>
                </c:pt>
                <c:pt idx="1">
                  <c:v>58.1</c:v>
                </c:pt>
                <c:pt idx="2">
                  <c:v>56.19</c:v>
                </c:pt>
                <c:pt idx="3">
                  <c:v>56.65</c:v>
                </c:pt>
                <c:pt idx="4">
                  <c:v>56.41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EE-4A9F-A9AF-B4DD65271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76192"/>
        <c:axId val="71178112"/>
      </c:lineChart>
      <c:dateAx>
        <c:axId val="71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178112"/>
        <c:crosses val="autoZero"/>
        <c:auto val="1"/>
        <c:lblOffset val="100"/>
        <c:baseTimeUnit val="years"/>
      </c:dateAx>
      <c:valAx>
        <c:axId val="7117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82.34</c:v>
                </c:pt>
                <c:pt idx="1">
                  <c:v>85.9</c:v>
                </c:pt>
                <c:pt idx="2">
                  <c:v>86.9</c:v>
                </c:pt>
                <c:pt idx="3">
                  <c:v>87.12</c:v>
                </c:pt>
                <c:pt idx="4">
                  <c:v>87.38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36-4D32-98F0-CE3AA05A9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17536"/>
        <c:axId val="7121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76.58</c:v>
                </c:pt>
                <c:pt idx="1">
                  <c:v>76.69</c:v>
                </c:pt>
                <c:pt idx="2">
                  <c:v>77.180000000000007</c:v>
                </c:pt>
                <c:pt idx="3">
                  <c:v>76.13</c:v>
                </c:pt>
                <c:pt idx="4">
                  <c:v>75.12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36-4D32-98F0-CE3AA05A9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17536"/>
        <c:axId val="71219456"/>
      </c:lineChart>
      <c:dateAx>
        <c:axId val="7121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219456"/>
        <c:crosses val="autoZero"/>
        <c:auto val="1"/>
        <c:lblOffset val="100"/>
        <c:baseTimeUnit val="years"/>
      </c:dateAx>
      <c:valAx>
        <c:axId val="7121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21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64.19</c:v>
                </c:pt>
                <c:pt idx="1">
                  <c:v>73.92</c:v>
                </c:pt>
                <c:pt idx="2">
                  <c:v>78.69</c:v>
                </c:pt>
                <c:pt idx="3">
                  <c:v>73.11</c:v>
                </c:pt>
                <c:pt idx="4">
                  <c:v>86.74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E5-4DB1-A3EE-969FF5B0B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23072"/>
        <c:axId val="6872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75.09</c:v>
                </c:pt>
                <c:pt idx="1">
                  <c:v>75.34</c:v>
                </c:pt>
                <c:pt idx="2">
                  <c:v>76.650000000000006</c:v>
                </c:pt>
                <c:pt idx="3">
                  <c:v>73.959999999999994</c:v>
                </c:pt>
                <c:pt idx="4">
                  <c:v>75.010000000000005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E5-4DB1-A3EE-969FF5B0B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23072"/>
        <c:axId val="68724992"/>
      </c:lineChart>
      <c:dateAx>
        <c:axId val="6872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8724992"/>
        <c:crosses val="autoZero"/>
        <c:auto val="1"/>
        <c:lblOffset val="100"/>
        <c:baseTimeUnit val="years"/>
      </c:dateAx>
      <c:valAx>
        <c:axId val="6872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872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96-4C63-AB94-0571F2983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00128"/>
        <c:axId val="708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6-4C63-AB94-0571F2983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00128"/>
        <c:axId val="70802048"/>
      </c:lineChart>
      <c:dateAx>
        <c:axId val="7080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802048"/>
        <c:crosses val="autoZero"/>
        <c:auto val="1"/>
        <c:lblOffset val="100"/>
        <c:baseTimeUnit val="years"/>
      </c:dateAx>
      <c:valAx>
        <c:axId val="708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80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6E-4E54-8408-BCD1CF47F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55168"/>
        <c:axId val="7125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6E-4E54-8408-BCD1CF47F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55168"/>
        <c:axId val="71257088"/>
      </c:lineChart>
      <c:dateAx>
        <c:axId val="7125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257088"/>
        <c:crosses val="autoZero"/>
        <c:auto val="1"/>
        <c:lblOffset val="100"/>
        <c:baseTimeUnit val="years"/>
      </c:dateAx>
      <c:valAx>
        <c:axId val="7125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25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60-42FA-91DC-C160AE7CA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00608"/>
        <c:axId val="7130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60-42FA-91DC-C160AE7CA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00608"/>
        <c:axId val="71302528"/>
      </c:lineChart>
      <c:dateAx>
        <c:axId val="7130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302528"/>
        <c:crosses val="autoZero"/>
        <c:auto val="1"/>
        <c:lblOffset val="100"/>
        <c:baseTimeUnit val="years"/>
      </c:dateAx>
      <c:valAx>
        <c:axId val="7130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30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3B-4779-B4AF-7D641C62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71296"/>
        <c:axId val="7088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3B-4779-B4AF-7D641C62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71296"/>
        <c:axId val="70881664"/>
      </c:lineChart>
      <c:dateAx>
        <c:axId val="7087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0881664"/>
        <c:crosses val="autoZero"/>
        <c:auto val="1"/>
        <c:lblOffset val="100"/>
        <c:baseTimeUnit val="years"/>
      </c:dateAx>
      <c:valAx>
        <c:axId val="7088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87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858.85</c:v>
                </c:pt>
                <c:pt idx="1">
                  <c:v>764.8</c:v>
                </c:pt>
                <c:pt idx="2">
                  <c:v>684.06</c:v>
                </c:pt>
                <c:pt idx="3">
                  <c:v>611.67999999999995</c:v>
                </c:pt>
                <c:pt idx="4">
                  <c:v>653.23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3B-4BE4-A89C-CD81A00B3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90464"/>
        <c:axId val="7100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1228.58</c:v>
                </c:pt>
                <c:pt idx="1">
                  <c:v>1280.18</c:v>
                </c:pt>
                <c:pt idx="2">
                  <c:v>1346.23</c:v>
                </c:pt>
                <c:pt idx="3">
                  <c:v>1295.06</c:v>
                </c:pt>
                <c:pt idx="4">
                  <c:v>1168.7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3B-4BE4-A89C-CD81A00B3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90464"/>
        <c:axId val="71000832"/>
      </c:lineChart>
      <c:dateAx>
        <c:axId val="7099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000832"/>
        <c:crosses val="autoZero"/>
        <c:auto val="1"/>
        <c:lblOffset val="100"/>
        <c:baseTimeUnit val="years"/>
      </c:dateAx>
      <c:valAx>
        <c:axId val="7100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099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49.29</c:v>
                </c:pt>
                <c:pt idx="1">
                  <c:v>56.07</c:v>
                </c:pt>
                <c:pt idx="2">
                  <c:v>59.76</c:v>
                </c:pt>
                <c:pt idx="3">
                  <c:v>67.06</c:v>
                </c:pt>
                <c:pt idx="4">
                  <c:v>73.84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8F-4177-BBC4-C40748C13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7712"/>
        <c:axId val="7102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53.81</c:v>
                </c:pt>
                <c:pt idx="1">
                  <c:v>53.62</c:v>
                </c:pt>
                <c:pt idx="2">
                  <c:v>53.41</c:v>
                </c:pt>
                <c:pt idx="3">
                  <c:v>53.29</c:v>
                </c:pt>
                <c:pt idx="4">
                  <c:v>53.59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8F-4177-BBC4-C40748C13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7712"/>
        <c:axId val="71029888"/>
      </c:lineChart>
      <c:dateAx>
        <c:axId val="7102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029888"/>
        <c:crosses val="autoZero"/>
        <c:auto val="1"/>
        <c:lblOffset val="100"/>
        <c:baseTimeUnit val="years"/>
      </c:dateAx>
      <c:valAx>
        <c:axId val="7102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02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383.94</c:v>
                </c:pt>
                <c:pt idx="1">
                  <c:v>347.11</c:v>
                </c:pt>
                <c:pt idx="2">
                  <c:v>323.08</c:v>
                </c:pt>
                <c:pt idx="3">
                  <c:v>289.12</c:v>
                </c:pt>
                <c:pt idx="4">
                  <c:v>262.62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E3-40CF-B4C0-AE2DEE34D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34592"/>
        <c:axId val="7114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284.64999999999998</c:v>
                </c:pt>
                <c:pt idx="1">
                  <c:v>287.7</c:v>
                </c:pt>
                <c:pt idx="2">
                  <c:v>277.39999999999998</c:v>
                </c:pt>
                <c:pt idx="3">
                  <c:v>259.02</c:v>
                </c:pt>
                <c:pt idx="4">
                  <c:v>259.79000000000002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E3-40CF-B4C0-AE2DEE34D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34592"/>
        <c:axId val="71144960"/>
      </c:lineChart>
      <c:dateAx>
        <c:axId val="71134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144960"/>
        <c:crosses val="autoZero"/>
        <c:auto val="1"/>
        <c:lblOffset val="100"/>
        <c:baseTimeUnit val="years"/>
      </c:dateAx>
      <c:valAx>
        <c:axId val="7114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134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1" zoomScale="75" zoomScaleNormal="7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熊本県　宇城市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D2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59478</v>
      </c>
      <c r="AM8" s="66"/>
      <c r="AN8" s="66"/>
      <c r="AO8" s="66"/>
      <c r="AP8" s="66"/>
      <c r="AQ8" s="66"/>
      <c r="AR8" s="66"/>
      <c r="AS8" s="66"/>
      <c r="AT8" s="65">
        <f>データ!$S$6</f>
        <v>188.61</v>
      </c>
      <c r="AU8" s="65"/>
      <c r="AV8" s="65"/>
      <c r="AW8" s="65"/>
      <c r="AX8" s="65"/>
      <c r="AY8" s="65"/>
      <c r="AZ8" s="65"/>
      <c r="BA8" s="65"/>
      <c r="BB8" s="65">
        <f>データ!$T$6</f>
        <v>315.35000000000002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11.59</v>
      </c>
      <c r="Q10" s="65"/>
      <c r="R10" s="65"/>
      <c r="S10" s="65"/>
      <c r="T10" s="65"/>
      <c r="U10" s="65"/>
      <c r="V10" s="65"/>
      <c r="W10" s="66">
        <f>データ!$Q$6</f>
        <v>3210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6850</v>
      </c>
      <c r="AM10" s="66"/>
      <c r="AN10" s="66"/>
      <c r="AO10" s="66"/>
      <c r="AP10" s="66"/>
      <c r="AQ10" s="66"/>
      <c r="AR10" s="66"/>
      <c r="AS10" s="66"/>
      <c r="AT10" s="65">
        <f>データ!$V$6</f>
        <v>13.78</v>
      </c>
      <c r="AU10" s="65"/>
      <c r="AV10" s="65"/>
      <c r="AW10" s="65"/>
      <c r="AX10" s="65"/>
      <c r="AY10" s="65"/>
      <c r="AZ10" s="65"/>
      <c r="BA10" s="65"/>
      <c r="BB10" s="65">
        <f>データ!$W$6</f>
        <v>497.1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9" t="s">
        <v>107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3" t="s">
        <v>26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9" t="s">
        <v>108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60" t="s">
        <v>27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3" t="s">
        <v>28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9" t="s">
        <v>109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41</v>
      </c>
      <c r="N85" s="27" t="s">
        <v>41</v>
      </c>
      <c r="O85" s="27" t="str">
        <f>データ!EN6</f>
        <v>【0.54】</v>
      </c>
    </row>
  </sheetData>
  <sheetProtection algorithmName="SHA-512" hashValue="KsQjbuKOr0Wdc9cMP3YMj1K2+z/9IMEHsUi0umBHfn3z8efWlfIY+SZzB6GDWNuZoyic7ZAQOp5kFMSC7oJN/g==" saltValue="GbUTlAwMwLSsjff6fD//k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6" t="s">
        <v>51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52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27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54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55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56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57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58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59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60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61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62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63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64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71</v>
      </c>
      <c r="N5" s="33" t="s">
        <v>72</v>
      </c>
      <c r="O5" s="33" t="s">
        <v>73</v>
      </c>
      <c r="P5" s="33" t="s">
        <v>74</v>
      </c>
      <c r="Q5" s="33" t="s">
        <v>75</v>
      </c>
      <c r="R5" s="33" t="s">
        <v>76</v>
      </c>
      <c r="S5" s="33" t="s">
        <v>77</v>
      </c>
      <c r="T5" s="33" t="s">
        <v>78</v>
      </c>
      <c r="U5" s="33" t="s">
        <v>79</v>
      </c>
      <c r="V5" s="33" t="s">
        <v>80</v>
      </c>
      <c r="W5" s="33" t="s">
        <v>81</v>
      </c>
      <c r="X5" s="33" t="s">
        <v>82</v>
      </c>
      <c r="Y5" s="33" t="s">
        <v>83</v>
      </c>
      <c r="Z5" s="33" t="s">
        <v>84</v>
      </c>
      <c r="AA5" s="33" t="s">
        <v>85</v>
      </c>
      <c r="AB5" s="33" t="s">
        <v>86</v>
      </c>
      <c r="AC5" s="33" t="s">
        <v>87</v>
      </c>
      <c r="AD5" s="33" t="s">
        <v>88</v>
      </c>
      <c r="AE5" s="33" t="s">
        <v>89</v>
      </c>
      <c r="AF5" s="33" t="s">
        <v>90</v>
      </c>
      <c r="AG5" s="33" t="s">
        <v>91</v>
      </c>
      <c r="AH5" s="33" t="s">
        <v>29</v>
      </c>
      <c r="AI5" s="33" t="s">
        <v>82</v>
      </c>
      <c r="AJ5" s="33" t="s">
        <v>83</v>
      </c>
      <c r="AK5" s="33" t="s">
        <v>84</v>
      </c>
      <c r="AL5" s="33" t="s">
        <v>85</v>
      </c>
      <c r="AM5" s="33" t="s">
        <v>86</v>
      </c>
      <c r="AN5" s="33" t="s">
        <v>87</v>
      </c>
      <c r="AO5" s="33" t="s">
        <v>88</v>
      </c>
      <c r="AP5" s="33" t="s">
        <v>89</v>
      </c>
      <c r="AQ5" s="33" t="s">
        <v>90</v>
      </c>
      <c r="AR5" s="33" t="s">
        <v>91</v>
      </c>
      <c r="AS5" s="33" t="s">
        <v>92</v>
      </c>
      <c r="AT5" s="33" t="s">
        <v>82</v>
      </c>
      <c r="AU5" s="33" t="s">
        <v>83</v>
      </c>
      <c r="AV5" s="33" t="s">
        <v>84</v>
      </c>
      <c r="AW5" s="33" t="s">
        <v>85</v>
      </c>
      <c r="AX5" s="33" t="s">
        <v>86</v>
      </c>
      <c r="AY5" s="33" t="s">
        <v>87</v>
      </c>
      <c r="AZ5" s="33" t="s">
        <v>88</v>
      </c>
      <c r="BA5" s="33" t="s">
        <v>89</v>
      </c>
      <c r="BB5" s="33" t="s">
        <v>90</v>
      </c>
      <c r="BC5" s="33" t="s">
        <v>91</v>
      </c>
      <c r="BD5" s="33" t="s">
        <v>92</v>
      </c>
      <c r="BE5" s="33" t="s">
        <v>82</v>
      </c>
      <c r="BF5" s="33" t="s">
        <v>83</v>
      </c>
      <c r="BG5" s="33" t="s">
        <v>84</v>
      </c>
      <c r="BH5" s="33" t="s">
        <v>85</v>
      </c>
      <c r="BI5" s="33" t="s">
        <v>86</v>
      </c>
      <c r="BJ5" s="33" t="s">
        <v>87</v>
      </c>
      <c r="BK5" s="33" t="s">
        <v>88</v>
      </c>
      <c r="BL5" s="33" t="s">
        <v>89</v>
      </c>
      <c r="BM5" s="33" t="s">
        <v>90</v>
      </c>
      <c r="BN5" s="33" t="s">
        <v>91</v>
      </c>
      <c r="BO5" s="33" t="s">
        <v>92</v>
      </c>
      <c r="BP5" s="33" t="s">
        <v>82</v>
      </c>
      <c r="BQ5" s="33" t="s">
        <v>83</v>
      </c>
      <c r="BR5" s="33" t="s">
        <v>84</v>
      </c>
      <c r="BS5" s="33" t="s">
        <v>85</v>
      </c>
      <c r="BT5" s="33" t="s">
        <v>86</v>
      </c>
      <c r="BU5" s="33" t="s">
        <v>87</v>
      </c>
      <c r="BV5" s="33" t="s">
        <v>88</v>
      </c>
      <c r="BW5" s="33" t="s">
        <v>89</v>
      </c>
      <c r="BX5" s="33" t="s">
        <v>90</v>
      </c>
      <c r="BY5" s="33" t="s">
        <v>91</v>
      </c>
      <c r="BZ5" s="33" t="s">
        <v>92</v>
      </c>
      <c r="CA5" s="33" t="s">
        <v>82</v>
      </c>
      <c r="CB5" s="33" t="s">
        <v>83</v>
      </c>
      <c r="CC5" s="33" t="s">
        <v>84</v>
      </c>
      <c r="CD5" s="33" t="s">
        <v>85</v>
      </c>
      <c r="CE5" s="33" t="s">
        <v>86</v>
      </c>
      <c r="CF5" s="33" t="s">
        <v>87</v>
      </c>
      <c r="CG5" s="33" t="s">
        <v>88</v>
      </c>
      <c r="CH5" s="33" t="s">
        <v>89</v>
      </c>
      <c r="CI5" s="33" t="s">
        <v>90</v>
      </c>
      <c r="CJ5" s="33" t="s">
        <v>91</v>
      </c>
      <c r="CK5" s="33" t="s">
        <v>92</v>
      </c>
      <c r="CL5" s="33" t="s">
        <v>82</v>
      </c>
      <c r="CM5" s="33" t="s">
        <v>83</v>
      </c>
      <c r="CN5" s="33" t="s">
        <v>84</v>
      </c>
      <c r="CO5" s="33" t="s">
        <v>85</v>
      </c>
      <c r="CP5" s="33" t="s">
        <v>86</v>
      </c>
      <c r="CQ5" s="33" t="s">
        <v>87</v>
      </c>
      <c r="CR5" s="33" t="s">
        <v>88</v>
      </c>
      <c r="CS5" s="33" t="s">
        <v>89</v>
      </c>
      <c r="CT5" s="33" t="s">
        <v>90</v>
      </c>
      <c r="CU5" s="33" t="s">
        <v>91</v>
      </c>
      <c r="CV5" s="33" t="s">
        <v>92</v>
      </c>
      <c r="CW5" s="33" t="s">
        <v>82</v>
      </c>
      <c r="CX5" s="33" t="s">
        <v>83</v>
      </c>
      <c r="CY5" s="33" t="s">
        <v>84</v>
      </c>
      <c r="CZ5" s="33" t="s">
        <v>85</v>
      </c>
      <c r="DA5" s="33" t="s">
        <v>86</v>
      </c>
      <c r="DB5" s="33" t="s">
        <v>87</v>
      </c>
      <c r="DC5" s="33" t="s">
        <v>88</v>
      </c>
      <c r="DD5" s="33" t="s">
        <v>89</v>
      </c>
      <c r="DE5" s="33" t="s">
        <v>90</v>
      </c>
      <c r="DF5" s="33" t="s">
        <v>91</v>
      </c>
      <c r="DG5" s="33" t="s">
        <v>92</v>
      </c>
      <c r="DH5" s="33" t="s">
        <v>82</v>
      </c>
      <c r="DI5" s="33" t="s">
        <v>83</v>
      </c>
      <c r="DJ5" s="33" t="s">
        <v>84</v>
      </c>
      <c r="DK5" s="33" t="s">
        <v>85</v>
      </c>
      <c r="DL5" s="33" t="s">
        <v>86</v>
      </c>
      <c r="DM5" s="33" t="s">
        <v>87</v>
      </c>
      <c r="DN5" s="33" t="s">
        <v>88</v>
      </c>
      <c r="DO5" s="33" t="s">
        <v>89</v>
      </c>
      <c r="DP5" s="33" t="s">
        <v>90</v>
      </c>
      <c r="DQ5" s="33" t="s">
        <v>91</v>
      </c>
      <c r="DR5" s="33" t="s">
        <v>92</v>
      </c>
      <c r="DS5" s="33" t="s">
        <v>82</v>
      </c>
      <c r="DT5" s="33" t="s">
        <v>83</v>
      </c>
      <c r="DU5" s="33" t="s">
        <v>84</v>
      </c>
      <c r="DV5" s="33" t="s">
        <v>85</v>
      </c>
      <c r="DW5" s="33" t="s">
        <v>86</v>
      </c>
      <c r="DX5" s="33" t="s">
        <v>87</v>
      </c>
      <c r="DY5" s="33" t="s">
        <v>88</v>
      </c>
      <c r="DZ5" s="33" t="s">
        <v>89</v>
      </c>
      <c r="EA5" s="33" t="s">
        <v>90</v>
      </c>
      <c r="EB5" s="33" t="s">
        <v>91</v>
      </c>
      <c r="EC5" s="33" t="s">
        <v>92</v>
      </c>
      <c r="ED5" s="33" t="s">
        <v>82</v>
      </c>
      <c r="EE5" s="33" t="s">
        <v>83</v>
      </c>
      <c r="EF5" s="33" t="s">
        <v>84</v>
      </c>
      <c r="EG5" s="33" t="s">
        <v>85</v>
      </c>
      <c r="EH5" s="33" t="s">
        <v>86</v>
      </c>
      <c r="EI5" s="33" t="s">
        <v>87</v>
      </c>
      <c r="EJ5" s="33" t="s">
        <v>88</v>
      </c>
      <c r="EK5" s="33" t="s">
        <v>89</v>
      </c>
      <c r="EL5" s="33" t="s">
        <v>90</v>
      </c>
      <c r="EM5" s="33" t="s">
        <v>91</v>
      </c>
      <c r="EN5" s="33" t="s">
        <v>92</v>
      </c>
    </row>
    <row r="6" spans="1:144" s="37" customFormat="1" x14ac:dyDescent="0.15">
      <c r="A6" s="29" t="s">
        <v>93</v>
      </c>
      <c r="B6" s="34">
        <f>B7</f>
        <v>2018</v>
      </c>
      <c r="C6" s="34">
        <f t="shared" ref="C6:W6" si="3">C7</f>
        <v>432130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熊本県　宇城市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D2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11.59</v>
      </c>
      <c r="Q6" s="35">
        <f t="shared" si="3"/>
        <v>3210</v>
      </c>
      <c r="R6" s="35">
        <f t="shared" si="3"/>
        <v>59478</v>
      </c>
      <c r="S6" s="35">
        <f t="shared" si="3"/>
        <v>188.61</v>
      </c>
      <c r="T6" s="35">
        <f t="shared" si="3"/>
        <v>315.35000000000002</v>
      </c>
      <c r="U6" s="35">
        <f t="shared" si="3"/>
        <v>6850</v>
      </c>
      <c r="V6" s="35">
        <f t="shared" si="3"/>
        <v>13.78</v>
      </c>
      <c r="W6" s="35">
        <f t="shared" si="3"/>
        <v>497.1</v>
      </c>
      <c r="X6" s="36">
        <f>IF(X7="",NA(),X7)</f>
        <v>64.19</v>
      </c>
      <c r="Y6" s="36">
        <f t="shared" ref="Y6:AG6" si="4">IF(Y7="",NA(),Y7)</f>
        <v>73.92</v>
      </c>
      <c r="Z6" s="36">
        <f t="shared" si="4"/>
        <v>78.69</v>
      </c>
      <c r="AA6" s="36">
        <f t="shared" si="4"/>
        <v>73.11</v>
      </c>
      <c r="AB6" s="36">
        <f t="shared" si="4"/>
        <v>86.74</v>
      </c>
      <c r="AC6" s="36">
        <f t="shared" si="4"/>
        <v>75.09</v>
      </c>
      <c r="AD6" s="36">
        <f t="shared" si="4"/>
        <v>75.34</v>
      </c>
      <c r="AE6" s="36">
        <f t="shared" si="4"/>
        <v>76.650000000000006</v>
      </c>
      <c r="AF6" s="36">
        <f t="shared" si="4"/>
        <v>73.959999999999994</v>
      </c>
      <c r="AG6" s="36">
        <f t="shared" si="4"/>
        <v>75.010000000000005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858.85</v>
      </c>
      <c r="BF6" s="36">
        <f t="shared" ref="BF6:BN6" si="7">IF(BF7="",NA(),BF7)</f>
        <v>764.8</v>
      </c>
      <c r="BG6" s="36">
        <f t="shared" si="7"/>
        <v>684.06</v>
      </c>
      <c r="BH6" s="36">
        <f t="shared" si="7"/>
        <v>611.67999999999995</v>
      </c>
      <c r="BI6" s="36">
        <f t="shared" si="7"/>
        <v>653.23</v>
      </c>
      <c r="BJ6" s="36">
        <f t="shared" si="7"/>
        <v>1228.58</v>
      </c>
      <c r="BK6" s="36">
        <f t="shared" si="7"/>
        <v>1280.18</v>
      </c>
      <c r="BL6" s="36">
        <f t="shared" si="7"/>
        <v>1346.23</v>
      </c>
      <c r="BM6" s="36">
        <f t="shared" si="7"/>
        <v>1295.06</v>
      </c>
      <c r="BN6" s="36">
        <f t="shared" si="7"/>
        <v>1168.7</v>
      </c>
      <c r="BO6" s="35" t="str">
        <f>IF(BO7="","",IF(BO7="-","【-】","【"&amp;SUBSTITUTE(TEXT(BO7,"#,##0.00"),"-","△")&amp;"】"))</f>
        <v>【1,074.14】</v>
      </c>
      <c r="BP6" s="36">
        <f>IF(BP7="",NA(),BP7)</f>
        <v>49.29</v>
      </c>
      <c r="BQ6" s="36">
        <f t="shared" ref="BQ6:BY6" si="8">IF(BQ7="",NA(),BQ7)</f>
        <v>56.07</v>
      </c>
      <c r="BR6" s="36">
        <f t="shared" si="8"/>
        <v>59.76</v>
      </c>
      <c r="BS6" s="36">
        <f t="shared" si="8"/>
        <v>67.06</v>
      </c>
      <c r="BT6" s="36">
        <f t="shared" si="8"/>
        <v>73.84</v>
      </c>
      <c r="BU6" s="36">
        <f t="shared" si="8"/>
        <v>53.81</v>
      </c>
      <c r="BV6" s="36">
        <f t="shared" si="8"/>
        <v>53.62</v>
      </c>
      <c r="BW6" s="36">
        <f t="shared" si="8"/>
        <v>53.41</v>
      </c>
      <c r="BX6" s="36">
        <f t="shared" si="8"/>
        <v>53.29</v>
      </c>
      <c r="BY6" s="36">
        <f t="shared" si="8"/>
        <v>53.59</v>
      </c>
      <c r="BZ6" s="35" t="str">
        <f>IF(BZ7="","",IF(BZ7="-","【-】","【"&amp;SUBSTITUTE(TEXT(BZ7,"#,##0.00"),"-","△")&amp;"】"))</f>
        <v>【54.36】</v>
      </c>
      <c r="CA6" s="36">
        <f>IF(CA7="",NA(),CA7)</f>
        <v>383.94</v>
      </c>
      <c r="CB6" s="36">
        <f t="shared" ref="CB6:CJ6" si="9">IF(CB7="",NA(),CB7)</f>
        <v>347.11</v>
      </c>
      <c r="CC6" s="36">
        <f t="shared" si="9"/>
        <v>323.08</v>
      </c>
      <c r="CD6" s="36">
        <f t="shared" si="9"/>
        <v>289.12</v>
      </c>
      <c r="CE6" s="36">
        <f t="shared" si="9"/>
        <v>262.62</v>
      </c>
      <c r="CF6" s="36">
        <f t="shared" si="9"/>
        <v>284.64999999999998</v>
      </c>
      <c r="CG6" s="36">
        <f t="shared" si="9"/>
        <v>287.7</v>
      </c>
      <c r="CH6" s="36">
        <f t="shared" si="9"/>
        <v>277.39999999999998</v>
      </c>
      <c r="CI6" s="36">
        <f t="shared" si="9"/>
        <v>259.02</v>
      </c>
      <c r="CJ6" s="36">
        <f t="shared" si="9"/>
        <v>259.79000000000002</v>
      </c>
      <c r="CK6" s="35" t="str">
        <f>IF(CK7="","",IF(CK7="-","【-】","【"&amp;SUBSTITUTE(TEXT(CK7,"#,##0.00"),"-","△")&amp;"】"))</f>
        <v>【296.40】</v>
      </c>
      <c r="CL6" s="36">
        <f>IF(CL7="",NA(),CL7)</f>
        <v>51.87</v>
      </c>
      <c r="CM6" s="36">
        <f t="shared" ref="CM6:CU6" si="10">IF(CM7="",NA(),CM7)</f>
        <v>48.76</v>
      </c>
      <c r="CN6" s="36">
        <f t="shared" si="10"/>
        <v>49.71</v>
      </c>
      <c r="CO6" s="36">
        <f t="shared" si="10"/>
        <v>50.72</v>
      </c>
      <c r="CP6" s="36">
        <f t="shared" si="10"/>
        <v>49.55</v>
      </c>
      <c r="CQ6" s="36">
        <f t="shared" si="10"/>
        <v>58.96</v>
      </c>
      <c r="CR6" s="36">
        <f t="shared" si="10"/>
        <v>58.1</v>
      </c>
      <c r="CS6" s="36">
        <f t="shared" si="10"/>
        <v>56.19</v>
      </c>
      <c r="CT6" s="36">
        <f t="shared" si="10"/>
        <v>56.65</v>
      </c>
      <c r="CU6" s="36">
        <f t="shared" si="10"/>
        <v>56.41</v>
      </c>
      <c r="CV6" s="35" t="str">
        <f>IF(CV7="","",IF(CV7="-","【-】","【"&amp;SUBSTITUTE(TEXT(CV7,"#,##0.00"),"-","△")&amp;"】"))</f>
        <v>【55.95】</v>
      </c>
      <c r="CW6" s="36">
        <f>IF(CW7="",NA(),CW7)</f>
        <v>82.34</v>
      </c>
      <c r="CX6" s="36">
        <f t="shared" ref="CX6:DF6" si="11">IF(CX7="",NA(),CX7)</f>
        <v>85.9</v>
      </c>
      <c r="CY6" s="36">
        <f t="shared" si="11"/>
        <v>86.9</v>
      </c>
      <c r="CZ6" s="36">
        <f t="shared" si="11"/>
        <v>87.12</v>
      </c>
      <c r="DA6" s="36">
        <f t="shared" si="11"/>
        <v>87.38</v>
      </c>
      <c r="DB6" s="36">
        <f t="shared" si="11"/>
        <v>76.58</v>
      </c>
      <c r="DC6" s="36">
        <f t="shared" si="11"/>
        <v>76.69</v>
      </c>
      <c r="DD6" s="36">
        <f t="shared" si="11"/>
        <v>77.180000000000007</v>
      </c>
      <c r="DE6" s="36">
        <f t="shared" si="11"/>
        <v>76.13</v>
      </c>
      <c r="DF6" s="36">
        <f t="shared" si="11"/>
        <v>75.12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0.04</v>
      </c>
      <c r="EE6" s="36">
        <f t="shared" ref="EE6:EM6" si="14">IF(EE7="",NA(),EE7)</f>
        <v>7.0000000000000007E-2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0.98</v>
      </c>
      <c r="EJ6" s="36">
        <f t="shared" si="14"/>
        <v>0.76</v>
      </c>
      <c r="EK6" s="36">
        <f t="shared" si="14"/>
        <v>0.8</v>
      </c>
      <c r="EL6" s="36">
        <f t="shared" si="14"/>
        <v>0.96</v>
      </c>
      <c r="EM6" s="36">
        <f t="shared" si="14"/>
        <v>0.65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432130</v>
      </c>
      <c r="D7" s="38">
        <v>47</v>
      </c>
      <c r="E7" s="38">
        <v>1</v>
      </c>
      <c r="F7" s="38">
        <v>0</v>
      </c>
      <c r="G7" s="38">
        <v>0</v>
      </c>
      <c r="H7" s="38" t="s">
        <v>94</v>
      </c>
      <c r="I7" s="38" t="s">
        <v>95</v>
      </c>
      <c r="J7" s="38" t="s">
        <v>96</v>
      </c>
      <c r="K7" s="38" t="s">
        <v>97</v>
      </c>
      <c r="L7" s="38" t="s">
        <v>98</v>
      </c>
      <c r="M7" s="38" t="s">
        <v>99</v>
      </c>
      <c r="N7" s="39" t="s">
        <v>100</v>
      </c>
      <c r="O7" s="39" t="s">
        <v>101</v>
      </c>
      <c r="P7" s="39">
        <v>11.59</v>
      </c>
      <c r="Q7" s="39">
        <v>3210</v>
      </c>
      <c r="R7" s="39">
        <v>59478</v>
      </c>
      <c r="S7" s="39">
        <v>188.61</v>
      </c>
      <c r="T7" s="39">
        <v>315.35000000000002</v>
      </c>
      <c r="U7" s="39">
        <v>6850</v>
      </c>
      <c r="V7" s="39">
        <v>13.78</v>
      </c>
      <c r="W7" s="39">
        <v>497.1</v>
      </c>
      <c r="X7" s="39">
        <v>64.19</v>
      </c>
      <c r="Y7" s="39">
        <v>73.92</v>
      </c>
      <c r="Z7" s="39">
        <v>78.69</v>
      </c>
      <c r="AA7" s="39">
        <v>73.11</v>
      </c>
      <c r="AB7" s="39">
        <v>86.74</v>
      </c>
      <c r="AC7" s="39">
        <v>75.09</v>
      </c>
      <c r="AD7" s="39">
        <v>75.34</v>
      </c>
      <c r="AE7" s="39">
        <v>76.650000000000006</v>
      </c>
      <c r="AF7" s="39">
        <v>73.959999999999994</v>
      </c>
      <c r="AG7" s="39">
        <v>75.010000000000005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858.85</v>
      </c>
      <c r="BF7" s="39">
        <v>764.8</v>
      </c>
      <c r="BG7" s="39">
        <v>684.06</v>
      </c>
      <c r="BH7" s="39">
        <v>611.67999999999995</v>
      </c>
      <c r="BI7" s="39">
        <v>653.23</v>
      </c>
      <c r="BJ7" s="39">
        <v>1228.58</v>
      </c>
      <c r="BK7" s="39">
        <v>1280.18</v>
      </c>
      <c r="BL7" s="39">
        <v>1346.23</v>
      </c>
      <c r="BM7" s="39">
        <v>1295.06</v>
      </c>
      <c r="BN7" s="39">
        <v>1168.7</v>
      </c>
      <c r="BO7" s="39">
        <v>1074.1400000000001</v>
      </c>
      <c r="BP7" s="39">
        <v>49.29</v>
      </c>
      <c r="BQ7" s="39">
        <v>56.07</v>
      </c>
      <c r="BR7" s="39">
        <v>59.76</v>
      </c>
      <c r="BS7" s="39">
        <v>67.06</v>
      </c>
      <c r="BT7" s="39">
        <v>73.84</v>
      </c>
      <c r="BU7" s="39">
        <v>53.81</v>
      </c>
      <c r="BV7" s="39">
        <v>53.62</v>
      </c>
      <c r="BW7" s="39">
        <v>53.41</v>
      </c>
      <c r="BX7" s="39">
        <v>53.29</v>
      </c>
      <c r="BY7" s="39">
        <v>53.59</v>
      </c>
      <c r="BZ7" s="39">
        <v>54.36</v>
      </c>
      <c r="CA7" s="39">
        <v>383.94</v>
      </c>
      <c r="CB7" s="39">
        <v>347.11</v>
      </c>
      <c r="CC7" s="39">
        <v>323.08</v>
      </c>
      <c r="CD7" s="39">
        <v>289.12</v>
      </c>
      <c r="CE7" s="39">
        <v>262.62</v>
      </c>
      <c r="CF7" s="39">
        <v>284.64999999999998</v>
      </c>
      <c r="CG7" s="39">
        <v>287.7</v>
      </c>
      <c r="CH7" s="39">
        <v>277.39999999999998</v>
      </c>
      <c r="CI7" s="39">
        <v>259.02</v>
      </c>
      <c r="CJ7" s="39">
        <v>259.79000000000002</v>
      </c>
      <c r="CK7" s="39">
        <v>296.39999999999998</v>
      </c>
      <c r="CL7" s="39">
        <v>51.87</v>
      </c>
      <c r="CM7" s="39">
        <v>48.76</v>
      </c>
      <c r="CN7" s="39">
        <v>49.71</v>
      </c>
      <c r="CO7" s="39">
        <v>50.72</v>
      </c>
      <c r="CP7" s="39">
        <v>49.55</v>
      </c>
      <c r="CQ7" s="39">
        <v>58.96</v>
      </c>
      <c r="CR7" s="39">
        <v>58.1</v>
      </c>
      <c r="CS7" s="39">
        <v>56.19</v>
      </c>
      <c r="CT7" s="39">
        <v>56.65</v>
      </c>
      <c r="CU7" s="39">
        <v>56.41</v>
      </c>
      <c r="CV7" s="39">
        <v>55.95</v>
      </c>
      <c r="CW7" s="39">
        <v>82.34</v>
      </c>
      <c r="CX7" s="39">
        <v>85.9</v>
      </c>
      <c r="CY7" s="39">
        <v>86.9</v>
      </c>
      <c r="CZ7" s="39">
        <v>87.12</v>
      </c>
      <c r="DA7" s="39">
        <v>87.38</v>
      </c>
      <c r="DB7" s="39">
        <v>76.58</v>
      </c>
      <c r="DC7" s="39">
        <v>76.69</v>
      </c>
      <c r="DD7" s="39">
        <v>77.180000000000007</v>
      </c>
      <c r="DE7" s="39">
        <v>76.13</v>
      </c>
      <c r="DF7" s="39">
        <v>75.12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0.04</v>
      </c>
      <c r="EE7" s="39">
        <v>7.0000000000000007E-2</v>
      </c>
      <c r="EF7" s="39">
        <v>0</v>
      </c>
      <c r="EG7" s="39">
        <v>0</v>
      </c>
      <c r="EH7" s="39">
        <v>0</v>
      </c>
      <c r="EI7" s="39">
        <v>0.98</v>
      </c>
      <c r="EJ7" s="39">
        <v>0.76</v>
      </c>
      <c r="EK7" s="39">
        <v>0.8</v>
      </c>
      <c r="EL7" s="39">
        <v>0.96</v>
      </c>
      <c r="EM7" s="39">
        <v>0.65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102</v>
      </c>
      <c r="C9" s="41" t="s">
        <v>103</v>
      </c>
      <c r="D9" s="41" t="s">
        <v>104</v>
      </c>
      <c r="E9" s="41" t="s">
        <v>105</v>
      </c>
      <c r="F9" s="41" t="s">
        <v>106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2019-12-05T04:39:54Z</dcterms:created>
  <dcterms:modified xsi:type="dcterms:W3CDTF">2020-01-17T06:50:53Z</dcterms:modified>
  <cp:category/>
</cp:coreProperties>
</file>