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07_山鹿市【上水道、病院、下水道、簡水】格納済\簡水\"/>
    </mc:Choice>
  </mc:AlternateContent>
  <workbookProtection workbookAlgorithmName="SHA-512" workbookHashValue="c6NzW6QOs40zLi2iXcaAQl92Eql0PBZ4KrX9uSJ4ysGXUH+C4WT3Oikg2hHBoQbbgShtj39GkJaxISCynpBB5A==" workbookSaltValue="CAhqAPPlnhuJIYUXU9thZw==" workbookSpinCount="100000" lockStructure="1"/>
  <bookViews>
    <workbookView xWindow="0" yWindow="0" windowWidth="18450" windowHeight="72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<sst xmlns="http://schemas.openxmlformats.org/spreadsheetml/2006/main" count="225" uniqueCount="111">
  <si>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</si>
  <si>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</si>
  <si>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</si>
  <si>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</si>
  <si>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</si>
  <si>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</si>
  <si>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</si>
  <si>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</si>
  <si>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</si>
  <si>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</si>
  <si>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</si>
  <si>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</si>
  <si>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</si>
  <si>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</si>
  <si>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</si>
  <si>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</si>
  <si>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</si>
  <si>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</si>
  <si>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</si>
  <si>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</si>
  <si>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</si>
  <si>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</si>
  <si>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</si>
  <si>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</si>
  <si>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</si>
  <si>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</si>
  <si>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</si>
  <si>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</si>
  <si>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</si>
  <si>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</si>
  <si>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</si>
  <si>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</si>
  <si>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</si>
  <si>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</si>
  <si>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</si>
  <si>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</si>
  <si>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</si>
  <si>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</si>
  <si>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</si>
  <si>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</si>
  <si>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</si>
  <si>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</si>
  <si>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</si>
  <si>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</si>
  <si>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</si>
  <si>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</si>
  <si>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</si>
  <si>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</si>
  <si>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</si>
  <si>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</si>
  <si>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</si>
  <si>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</si>
  <si>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</si>
  <si>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</si>
  <si>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</si>
  <si>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</si>
  <si>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</si>
  <si>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</si>
  <si>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</si>
  <si>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</si>
  <si>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</si>
  <si>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</si>
  <si>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</si>
  <si>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</si>
  <si>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</si>
  <si>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</si>
  <si>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</si>
  <si>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</si>
  <si>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</si>
  <si>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</si>
  <si>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</si>
  <si>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</si>
  <si>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</si>
  <si>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</si>
  <si>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</si>
  <si>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</si>
  <si>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</si>
  <si>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</si>
  <si>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</si>
  <si>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</si>
  <si>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</si>
  <si>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</si>
  <si>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</si>
  <si>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</si>
  <si>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</si>
  <si>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</si>
  <si>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</si>
  <si>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</si>
  <si>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</si>
  <si>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</si>
  <si>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</si>
  <si>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</si>
  <si>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</si>
  <si>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</si>
  <si>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</si>
  <si>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</si>
  <si>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</si>
  <si>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</si>
  <si>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</si>
  <si>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</si>
  <si>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</si>
  <si>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</si>
  <si>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</si>
  <si>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</si>
  <si>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</si>
  <si>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</si>
  <si>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</si>
  <si>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</si>
  <si>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①なし
②なし
③優先度の高い管路から計画的に更新を進める。</t>
    <rPh sb="9" eb="12">
      <t>ユウセンド</t>
    </rPh>
    <rPh sb="13" eb="14">
      <t>タカ</t>
    </rPh>
    <rPh sb="15" eb="17">
      <t>カンロ</t>
    </rPh>
    <rPh sb="19" eb="22">
      <t>ケイカクテキ</t>
    </rPh>
    <rPh sb="23" eb="25">
      <t>コウシン</t>
    </rPh>
    <rPh sb="26" eb="27">
      <t>スス</t>
    </rPh>
    <phoneticPr fontId="4"/>
  </si>
  <si>
    <t>　
　簡易水道事業は、中山間部の地域を給水区域としており、人口減少が進む中、給水収益の増加を見込むのは困難である。
　今後、施設規模の適正化・集約化、料金水準の適正化を図る必要があるが、令和2年度に水道事業との統合を予定しており、水道事業と一体とした上記課題の解決に取り組む。</t>
    <rPh sb="3" eb="5">
      <t>カンイ</t>
    </rPh>
    <rPh sb="5" eb="7">
      <t>スイドウ</t>
    </rPh>
    <rPh sb="7" eb="9">
      <t>ジギョウ</t>
    </rPh>
    <rPh sb="11" eb="12">
      <t>チュウ</t>
    </rPh>
    <rPh sb="12" eb="15">
      <t>サンカンブ</t>
    </rPh>
    <rPh sb="16" eb="18">
      <t>チイキ</t>
    </rPh>
    <rPh sb="19" eb="21">
      <t>キュウスイ</t>
    </rPh>
    <rPh sb="21" eb="23">
      <t>クイキ</t>
    </rPh>
    <rPh sb="29" eb="31">
      <t>ジンコウ</t>
    </rPh>
    <rPh sb="31" eb="33">
      <t>ゲンショウ</t>
    </rPh>
    <rPh sb="34" eb="35">
      <t>スス</t>
    </rPh>
    <rPh sb="36" eb="37">
      <t>ナカ</t>
    </rPh>
    <rPh sb="38" eb="40">
      <t>キュウスイ</t>
    </rPh>
    <rPh sb="40" eb="42">
      <t>シュウエキ</t>
    </rPh>
    <rPh sb="43" eb="45">
      <t>ゾウカ</t>
    </rPh>
    <rPh sb="46" eb="48">
      <t>ミコ</t>
    </rPh>
    <rPh sb="51" eb="53">
      <t>コンナン</t>
    </rPh>
    <rPh sb="59" eb="61">
      <t>コンゴ</t>
    </rPh>
    <rPh sb="62" eb="64">
      <t>シセツ</t>
    </rPh>
    <rPh sb="64" eb="66">
      <t>キボ</t>
    </rPh>
    <rPh sb="67" eb="70">
      <t>テキセイカ</t>
    </rPh>
    <rPh sb="71" eb="74">
      <t>シュウヤクカ</t>
    </rPh>
    <rPh sb="75" eb="77">
      <t>リョウキン</t>
    </rPh>
    <rPh sb="77" eb="79">
      <t>スイジュン</t>
    </rPh>
    <rPh sb="80" eb="83">
      <t>テキセイカ</t>
    </rPh>
    <rPh sb="84" eb="85">
      <t>ハカ</t>
    </rPh>
    <rPh sb="86" eb="88">
      <t>ヒツヨウ</t>
    </rPh>
    <rPh sb="93" eb="95">
      <t>レイワ</t>
    </rPh>
    <rPh sb="96" eb="97">
      <t>ネン</t>
    </rPh>
    <rPh sb="97" eb="98">
      <t>ド</t>
    </rPh>
    <rPh sb="99" eb="101">
      <t>スイドウ</t>
    </rPh>
    <rPh sb="101" eb="103">
      <t>ジギョウ</t>
    </rPh>
    <rPh sb="105" eb="107">
      <t>トウゴウ</t>
    </rPh>
    <rPh sb="108" eb="110">
      <t>ヨテイ</t>
    </rPh>
    <rPh sb="115" eb="117">
      <t>スイドウ</t>
    </rPh>
    <rPh sb="117" eb="119">
      <t>ジギョウ</t>
    </rPh>
    <rPh sb="120" eb="122">
      <t>イッタイ</t>
    </rPh>
    <rPh sb="125" eb="127">
      <t>ジョウキ</t>
    </rPh>
    <rPh sb="127" eb="129">
      <t>カダイ</t>
    </rPh>
    <rPh sb="130" eb="132">
      <t>カイケツ</t>
    </rPh>
    <rPh sb="133" eb="134">
      <t>ト</t>
    </rPh>
    <rPh sb="135" eb="136">
      <t>ク</t>
    </rPh>
    <phoneticPr fontId="4"/>
  </si>
  <si>
    <r>
      <t>①給水収益だけでは賄えないため一般会計からの繰入金に依存している現状であり、地方債償還金もしばらくはほぼ同額で推移する見込である。
②なし
③なし
④施設等の更新にあたっては、各年度事業費を抑制し、優先度の高いものから計画的に進める。
⑤より一層の経費節減に努めながら、適正な料金水準の検討を行う。
⑥より一層の経費節減を図る。
⑦将来の給水人口の減少等を踏まえ、施設の規模適正化を図る。平成28年度数値が類似団体平均値及び全国平均を上回ったのは、</t>
    </r>
    <r>
      <rPr>
        <sz val="11"/>
        <rFont val="ＭＳ ゴシック"/>
        <family val="3"/>
        <charset val="128"/>
      </rPr>
      <t>島田地区の供用開始により年間配水量が増加</t>
    </r>
    <r>
      <rPr>
        <sz val="11"/>
        <color rgb="FFFF0000"/>
        <rFont val="ＭＳ ゴシック"/>
        <family val="3"/>
        <charset val="128"/>
      </rPr>
      <t>したものであり、平成29年度施設利用率が減少したのは、</t>
    </r>
    <r>
      <rPr>
        <sz val="11"/>
        <color theme="1"/>
        <rFont val="ＭＳ ゴシック"/>
        <family val="3"/>
        <charset val="128"/>
      </rPr>
      <t>一日配水能力の検証を行ったことによるものである。
⑧類似団体平均値よりも高い水準にあり適正な維持管理ができている。今後もより一層の漏水防止に努める。</t>
    </r>
    <rPh sb="1" eb="3">
      <t>キュウスイ</t>
    </rPh>
    <rPh sb="3" eb="5">
      <t>シュウエキ</t>
    </rPh>
    <rPh sb="9" eb="10">
      <t>マカナ</t>
    </rPh>
    <rPh sb="15" eb="17">
      <t>イッパン</t>
    </rPh>
    <rPh sb="17" eb="19">
      <t>カイケイ</t>
    </rPh>
    <rPh sb="22" eb="24">
      <t>クリイレ</t>
    </rPh>
    <rPh sb="24" eb="25">
      <t>キン</t>
    </rPh>
    <rPh sb="26" eb="28">
      <t>イゾン</t>
    </rPh>
    <rPh sb="32" eb="34">
      <t>ゲンジョウ</t>
    </rPh>
    <rPh sb="38" eb="41">
      <t>チホウサイ</t>
    </rPh>
    <rPh sb="41" eb="44">
      <t>ショウカンキン</t>
    </rPh>
    <rPh sb="52" eb="54">
      <t>ドウガク</t>
    </rPh>
    <rPh sb="55" eb="57">
      <t>スイイ</t>
    </rPh>
    <rPh sb="59" eb="61">
      <t>ミコミ</t>
    </rPh>
    <rPh sb="75" eb="77">
      <t>シセツ</t>
    </rPh>
    <rPh sb="77" eb="78">
      <t>トウ</t>
    </rPh>
    <rPh sb="79" eb="81">
      <t>コウシン</t>
    </rPh>
    <rPh sb="88" eb="91">
      <t>カクネンド</t>
    </rPh>
    <rPh sb="91" eb="94">
      <t>ジギョウヒ</t>
    </rPh>
    <rPh sb="95" eb="97">
      <t>ヨクセイ</t>
    </rPh>
    <rPh sb="121" eb="123">
      <t>イッソウ</t>
    </rPh>
    <rPh sb="124" eb="126">
      <t>ケイヒ</t>
    </rPh>
    <rPh sb="126" eb="128">
      <t>セツゲン</t>
    </rPh>
    <rPh sb="129" eb="130">
      <t>ツト</t>
    </rPh>
    <rPh sb="135" eb="137">
      <t>テキセイ</t>
    </rPh>
    <rPh sb="138" eb="140">
      <t>リョウキン</t>
    </rPh>
    <rPh sb="140" eb="142">
      <t>スイジュン</t>
    </rPh>
    <rPh sb="143" eb="145">
      <t>ケントウ</t>
    </rPh>
    <rPh sb="146" eb="147">
      <t>オコナ</t>
    </rPh>
    <rPh sb="153" eb="155">
      <t>イッソウ</t>
    </rPh>
    <rPh sb="156" eb="158">
      <t>ケイヒ</t>
    </rPh>
    <rPh sb="158" eb="160">
      <t>セツゲン</t>
    </rPh>
    <rPh sb="161" eb="162">
      <t>ハカ</t>
    </rPh>
    <rPh sb="166" eb="168">
      <t>ショウライ</t>
    </rPh>
    <rPh sb="169" eb="171">
      <t>キュウスイ</t>
    </rPh>
    <rPh sb="171" eb="173">
      <t>ジンコウ</t>
    </rPh>
    <rPh sb="174" eb="176">
      <t>ゲンショウ</t>
    </rPh>
    <rPh sb="176" eb="177">
      <t>トウ</t>
    </rPh>
    <rPh sb="178" eb="179">
      <t>フ</t>
    </rPh>
    <rPh sb="194" eb="196">
      <t>ヘイセイ</t>
    </rPh>
    <rPh sb="198" eb="200">
      <t>ネンド</t>
    </rPh>
    <rPh sb="200" eb="202">
      <t>スウチ</t>
    </rPh>
    <rPh sb="203" eb="205">
      <t>ルイジ</t>
    </rPh>
    <rPh sb="205" eb="207">
      <t>ダンタイ</t>
    </rPh>
    <rPh sb="207" eb="210">
      <t>ヘイキンチ</t>
    </rPh>
    <rPh sb="210" eb="211">
      <t>オヨ</t>
    </rPh>
    <rPh sb="212" eb="214">
      <t>ゼンコク</t>
    </rPh>
    <rPh sb="214" eb="216">
      <t>ヘイキン</t>
    </rPh>
    <rPh sb="217" eb="219">
      <t>ウワマワ</t>
    </rPh>
    <rPh sb="224" eb="226">
      <t>シマダ</t>
    </rPh>
    <rPh sb="226" eb="228">
      <t>チク</t>
    </rPh>
    <rPh sb="229" eb="231">
      <t>キョウヨウ</t>
    </rPh>
    <rPh sb="231" eb="233">
      <t>カイシ</t>
    </rPh>
    <rPh sb="236" eb="238">
      <t>ネンカン</t>
    </rPh>
    <rPh sb="238" eb="240">
      <t>ハイスイ</t>
    </rPh>
    <rPh sb="240" eb="241">
      <t>リョウ</t>
    </rPh>
    <rPh sb="242" eb="244">
      <t>ゾウカ</t>
    </rPh>
    <rPh sb="252" eb="254">
      <t>ヘイセイ</t>
    </rPh>
    <rPh sb="256" eb="258">
      <t>ネンド</t>
    </rPh>
    <rPh sb="258" eb="260">
      <t>シセツ</t>
    </rPh>
    <rPh sb="260" eb="263">
      <t>リヨウリツ</t>
    </rPh>
    <rPh sb="264" eb="266">
      <t>ゲンショウ</t>
    </rPh>
    <rPh sb="271" eb="273">
      <t>１ニチ</t>
    </rPh>
    <rPh sb="273" eb="275">
      <t>ハイスイ</t>
    </rPh>
    <rPh sb="275" eb="277">
      <t>ノウリョク</t>
    </rPh>
    <rPh sb="278" eb="280">
      <t>ケンショウ</t>
    </rPh>
    <rPh sb="281" eb="282">
      <t>オコナ</t>
    </rPh>
    <rPh sb="297" eb="299">
      <t>ルイジ</t>
    </rPh>
    <rPh sb="299" eb="301">
      <t>ダンタイ</t>
    </rPh>
    <rPh sb="301" eb="303">
      <t>ヘイキン</t>
    </rPh>
    <rPh sb="303" eb="304">
      <t>アタイ</t>
    </rPh>
    <rPh sb="307" eb="308">
      <t>タカ</t>
    </rPh>
    <rPh sb="309" eb="311">
      <t>スイジュン</t>
    </rPh>
    <rPh sb="314" eb="316">
      <t>テキセイ</t>
    </rPh>
    <rPh sb="317" eb="319">
      <t>イジ</t>
    </rPh>
    <rPh sb="319" eb="321">
      <t>カンリ</t>
    </rPh>
    <rPh sb="328" eb="330">
      <t>コンゴ</t>
    </rPh>
    <rPh sb="333" eb="335">
      <t>イッソウ</t>
    </rPh>
    <rPh sb="336" eb="338">
      <t>ロウスイ</t>
    </rPh>
    <rPh sb="338" eb="340">
      <t>ボウシ</t>
    </rPh>
    <rPh sb="341" eb="34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</si>
</sst>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10-48E5-90DA-446B6DF8F8A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C410-48E5-90DA-446B6DF8F8A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36.54</c:v>
                </c:pt>
                <c:pt idx="1">
                  <c:v>34.840000000000003</c:v>
                </c:pt>
                <c:pt idx="2">
                  <c:v>58.6</c:v>
                </c:pt>
                <c:pt idx="3">
                  <c:v>28.26</c:v>
                </c:pt>
                <c:pt idx="4">
                  <c:v>29.66</c:v>
                </c:pt>
              </c:numCache>
            </c:numRef>
          </c:val>
          <c:extLst>
            <c:ext xmlns:c16="http://schemas.microsoft.com/office/drawing/2014/chart" uri="{C3380CC4-5D6E-409C-BE32-E72D297353CC}">
              <c16:uniqueId val="{00000000-9DB7-41B0-B329-26502DDD501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9DB7-41B0-B329-26502DDD501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95.06</c:v>
                </c:pt>
                <c:pt idx="1">
                  <c:v>98.75</c:v>
                </c:pt>
                <c:pt idx="2">
                  <c:v>92.56</c:v>
                </c:pt>
                <c:pt idx="3">
                  <c:v>89.14</c:v>
                </c:pt>
                <c:pt idx="4">
                  <c:v>85.41</c:v>
                </c:pt>
              </c:numCache>
            </c:numRef>
          </c:val>
          <c:extLst>
            <c:ext xmlns:c16="http://schemas.microsoft.com/office/drawing/2014/chart" uri="{C3380CC4-5D6E-409C-BE32-E72D297353CC}">
              <c16:uniqueId val="{00000000-842F-46BE-AC4E-B03361D7C2A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842F-46BE-AC4E-B03361D7C2A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38.08</c:v>
                </c:pt>
                <c:pt idx="1">
                  <c:v>39.89</c:v>
                </c:pt>
                <c:pt idx="2">
                  <c:v>46.49</c:v>
                </c:pt>
                <c:pt idx="3">
                  <c:v>43.36</c:v>
                </c:pt>
                <c:pt idx="4">
                  <c:v>40.020000000000003</c:v>
                </c:pt>
              </c:numCache>
            </c:numRef>
          </c:val>
          <c:extLst>
            <c:ext xmlns:c16="http://schemas.microsoft.com/office/drawing/2014/chart" uri="{C3380CC4-5D6E-409C-BE32-E72D297353CC}">
              <c16:uniqueId val="{00000000-3088-4491-8A02-C4AD828460C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3088-4491-8A02-C4AD828460C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74-4FCE-8177-ACD5C85797C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74-4FCE-8177-ACD5C85797C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99-40CD-8495-101BED68E34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99-40CD-8495-101BED68E34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5-48B8-9BCA-E3B81C6FB4A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5-48B8-9BCA-E3B81C6FB4A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64-4B31-A2EB-C0A84A7D419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64-4B31-A2EB-C0A84A7D419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4248.1899999999996</c:v>
                </c:pt>
                <c:pt idx="1">
                  <c:v>6218.72</c:v>
                </c:pt>
                <c:pt idx="2">
                  <c:v>3061.96</c:v>
                </c:pt>
                <c:pt idx="3">
                  <c:v>2614.5100000000002</c:v>
                </c:pt>
                <c:pt idx="4">
                  <c:v>2383.59</c:v>
                </c:pt>
              </c:numCache>
            </c:numRef>
          </c:val>
          <c:extLst>
            <c:ext xmlns:c16="http://schemas.microsoft.com/office/drawing/2014/chart" uri="{C3380CC4-5D6E-409C-BE32-E72D297353CC}">
              <c16:uniqueId val="{00000000-8338-45AA-9198-C4B655BE0FC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8338-45AA-9198-C4B655BE0FC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26.68</c:v>
                </c:pt>
                <c:pt idx="1">
                  <c:v>18.32</c:v>
                </c:pt>
                <c:pt idx="2">
                  <c:v>32.93</c:v>
                </c:pt>
                <c:pt idx="3">
                  <c:v>33.770000000000003</c:v>
                </c:pt>
                <c:pt idx="4">
                  <c:v>31.41</c:v>
                </c:pt>
              </c:numCache>
            </c:numRef>
          </c:val>
          <c:extLst>
            <c:ext xmlns:c16="http://schemas.microsoft.com/office/drawing/2014/chart" uri="{C3380CC4-5D6E-409C-BE32-E72D297353CC}">
              <c16:uniqueId val="{00000000-9278-41F3-B0F7-140E5395552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9278-41F3-B0F7-140E5395552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426.38</c:v>
                </c:pt>
                <c:pt idx="1">
                  <c:v>435.29</c:v>
                </c:pt>
                <c:pt idx="2">
                  <c:v>403.09</c:v>
                </c:pt>
                <c:pt idx="3">
                  <c:v>419.49</c:v>
                </c:pt>
                <c:pt idx="4">
                  <c:v>455.43</c:v>
                </c:pt>
              </c:numCache>
            </c:numRef>
          </c:val>
          <c:extLst>
            <c:ext xmlns:c16="http://schemas.microsoft.com/office/drawing/2014/chart" uri="{C3380CC4-5D6E-409C-BE32-E72D297353CC}">
              <c16:uniqueId val="{00000000-6C79-4244-B2C9-D32458D8025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6C79-4244-B2C9-D32458D8025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40"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山鹿市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52244</v>
      </c>
      <c r="AM8" s="66"/>
      <c r="AN8" s="66"/>
      <c r="AO8" s="66"/>
      <c r="AP8" s="66"/>
      <c r="AQ8" s="66"/>
      <c r="AR8" s="66"/>
      <c r="AS8" s="66"/>
      <c r="AT8" s="65">
        <f>データ!$S$6</f>
        <v>299.69</v>
      </c>
      <c r="AU8" s="65"/>
      <c r="AV8" s="65"/>
      <c r="AW8" s="65"/>
      <c r="AX8" s="65"/>
      <c r="AY8" s="65"/>
      <c r="AZ8" s="65"/>
      <c r="BA8" s="65"/>
      <c r="BB8" s="65">
        <f>データ!$T$6</f>
        <v>174.33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6.26</v>
      </c>
      <c r="Q10" s="65"/>
      <c r="R10" s="65"/>
      <c r="S10" s="65"/>
      <c r="T10" s="65"/>
      <c r="U10" s="65"/>
      <c r="V10" s="65"/>
      <c r="W10" s="66">
        <f>データ!$Q$6</f>
        <v>2460</v>
      </c>
      <c r="X10" s="66"/>
      <c r="Y10" s="66"/>
      <c r="Z10" s="66"/>
      <c r="AA10" s="66"/>
      <c r="AB10" s="66"/>
      <c r="AC10" s="66"/>
      <c r="AD10" s="2"/>
      <c r="AE10" s="2"/>
      <c r="AF10" s="2"/>
      <c r="AG10" s="2"/>
      <c r="AH10" s="2"/>
      <c r="AI10" s="2"/>
      <c r="AJ10" s="2"/>
      <c r="AK10" s="2"/>
      <c r="AL10" s="66">
        <f>データ!$U$6</f>
        <v>3257</v>
      </c>
      <c r="AM10" s="66"/>
      <c r="AN10" s="66"/>
      <c r="AO10" s="66"/>
      <c r="AP10" s="66"/>
      <c r="AQ10" s="66"/>
      <c r="AR10" s="66"/>
      <c r="AS10" s="66"/>
      <c r="AT10" s="65">
        <f>データ!$V$6</f>
        <v>10.119999999999999</v>
      </c>
      <c r="AU10" s="65"/>
      <c r="AV10" s="65"/>
      <c r="AW10" s="65"/>
      <c r="AX10" s="65"/>
      <c r="AY10" s="65"/>
      <c r="AZ10" s="65"/>
      <c r="BA10" s="65"/>
      <c r="BB10" s="65">
        <f>データ!$W$6</f>
        <v>321.83999999999997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ZTqBcdR+ZhOwt+ZeQKXNEhC8JAyJ4cLXDncTUude+50mS2EXG0VrlQiFIz4bL7aWN3OezPTFeL2DtwTx/dLl0A==" saltValue="NRbxD386AUlUhiSJ1fMfK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432083</v>
      </c>
      <c r="D6" s="34">
        <f t="shared" si="3"/>
        <v>47</v>
      </c>
      <c r="E6" s="34">
        <f t="shared" si="3"/>
        <v>1</v>
      </c>
      <c r="F6" s="34">
        <f t="shared" si="3"/>
        <v>0</v>
      </c>
      <c r="G6" s="34">
        <f t="shared" si="3"/>
        <v>0</v>
      </c>
      <c r="H6" s="34" t="str">
        <f t="shared" si="3"/>
        <v>熊本県　山鹿市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6.26</v>
      </c>
      <c r="Q6" s="35">
        <f t="shared" si="3"/>
        <v>2460</v>
      </c>
      <c r="R6" s="35">
        <f t="shared" si="3"/>
        <v>52244</v>
      </c>
      <c r="S6" s="35">
        <f t="shared" si="3"/>
        <v>299.69</v>
      </c>
      <c r="T6" s="35">
        <f t="shared" si="3"/>
        <v>174.33</v>
      </c>
      <c r="U6" s="35">
        <f t="shared" si="3"/>
        <v>3257</v>
      </c>
      <c r="V6" s="35">
        <f t="shared" si="3"/>
        <v>10.119999999999999</v>
      </c>
      <c r="W6" s="35">
        <f t="shared" si="3"/>
        <v>321.83999999999997</v>
      </c>
      <c r="X6" s="36">
        <f>IF(X7="",NA(),X7)</f>
        <v>38.08</v>
      </c>
      <c r="Y6" s="36">
        <f t="shared" ref="Y6:AG6" si="4">IF(Y7="",NA(),Y7)</f>
        <v>39.89</v>
      </c>
      <c r="Z6" s="36">
        <f t="shared" si="4"/>
        <v>46.49</v>
      </c>
      <c r="AA6" s="36">
        <f t="shared" si="4"/>
        <v>43.36</v>
      </c>
      <c r="AB6" s="36">
        <f t="shared" si="4"/>
        <v>40.020000000000003</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4248.1899999999996</v>
      </c>
      <c r="BF6" s="36">
        <f t="shared" ref="BF6:BN6" si="7">IF(BF7="",NA(),BF7)</f>
        <v>6218.72</v>
      </c>
      <c r="BG6" s="36">
        <f t="shared" si="7"/>
        <v>3061.96</v>
      </c>
      <c r="BH6" s="36">
        <f t="shared" si="7"/>
        <v>2614.5100000000002</v>
      </c>
      <c r="BI6" s="36">
        <f t="shared" si="7"/>
        <v>2383.59</v>
      </c>
      <c r="BJ6" s="36">
        <f t="shared" si="7"/>
        <v>1125.69</v>
      </c>
      <c r="BK6" s="36">
        <f t="shared" si="7"/>
        <v>1134.67</v>
      </c>
      <c r="BL6" s="36">
        <f t="shared" si="7"/>
        <v>1144.79</v>
      </c>
      <c r="BM6" s="36">
        <f t="shared" si="7"/>
        <v>1061.58</v>
      </c>
      <c r="BN6" s="36">
        <f t="shared" si="7"/>
        <v>1007.7</v>
      </c>
      <c r="BO6" s="35" t="str">
        <f>IF(BO7="","",IF(BO7="-","【-】","【"&amp;SUBSTITUTE(TEXT(BO7,"#,##0.00"),"-","△")&amp;"】"))</f>
        <v>【1,074.14】</v>
      </c>
      <c r="BP6" s="36">
        <f>IF(BP7="",NA(),BP7)</f>
        <v>26.68</v>
      </c>
      <c r="BQ6" s="36">
        <f t="shared" ref="BQ6:BY6" si="8">IF(BQ7="",NA(),BQ7)</f>
        <v>18.32</v>
      </c>
      <c r="BR6" s="36">
        <f t="shared" si="8"/>
        <v>32.93</v>
      </c>
      <c r="BS6" s="36">
        <f t="shared" si="8"/>
        <v>33.770000000000003</v>
      </c>
      <c r="BT6" s="36">
        <f t="shared" si="8"/>
        <v>31.41</v>
      </c>
      <c r="BU6" s="36">
        <f t="shared" si="8"/>
        <v>46.48</v>
      </c>
      <c r="BV6" s="36">
        <f t="shared" si="8"/>
        <v>40.6</v>
      </c>
      <c r="BW6" s="36">
        <f t="shared" si="8"/>
        <v>56.04</v>
      </c>
      <c r="BX6" s="36">
        <f t="shared" si="8"/>
        <v>58.52</v>
      </c>
      <c r="BY6" s="36">
        <f t="shared" si="8"/>
        <v>59.22</v>
      </c>
      <c r="BZ6" s="35" t="str">
        <f>IF(BZ7="","",IF(BZ7="-","【-】","【"&amp;SUBSTITUTE(TEXT(BZ7,"#,##0.00"),"-","△")&amp;"】"))</f>
        <v>【54.36】</v>
      </c>
      <c r="CA6" s="36">
        <f>IF(CA7="",NA(),CA7)</f>
        <v>426.38</v>
      </c>
      <c r="CB6" s="36">
        <f t="shared" ref="CB6:CJ6" si="9">IF(CB7="",NA(),CB7)</f>
        <v>435.29</v>
      </c>
      <c r="CC6" s="36">
        <f t="shared" si="9"/>
        <v>403.09</v>
      </c>
      <c r="CD6" s="36">
        <f t="shared" si="9"/>
        <v>419.49</v>
      </c>
      <c r="CE6" s="36">
        <f t="shared" si="9"/>
        <v>455.43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36.54</v>
      </c>
      <c r="CM6" s="36">
        <f t="shared" ref="CM6:CU6" si="10">IF(CM7="",NA(),CM7)</f>
        <v>34.840000000000003</v>
      </c>
      <c r="CN6" s="36">
        <f t="shared" si="10"/>
        <v>58.6</v>
      </c>
      <c r="CO6" s="36">
        <f t="shared" si="10"/>
        <v>28.26</v>
      </c>
      <c r="CP6" s="36">
        <f t="shared" si="10"/>
        <v>29.66</v>
      </c>
      <c r="CQ6" s="36">
        <f t="shared" si="10"/>
        <v>57.43</v>
      </c>
      <c r="CR6" s="36">
        <f t="shared" si="10"/>
        <v>57.29</v>
      </c>
      <c r="CS6" s="36">
        <f t="shared" si="10"/>
        <v>55.9</v>
      </c>
      <c r="CT6" s="36">
        <f t="shared" si="10"/>
        <v>57.3</v>
      </c>
      <c r="CU6" s="36">
        <f t="shared" si="10"/>
        <v>56.76</v>
      </c>
      <c r="CV6" s="35" t="str">
        <f>IF(CV7="","",IF(CV7="-","【-】","【"&amp;SUBSTITUTE(TEXT(CV7,"#,##0.00"),"-","△")&amp;"】"))</f>
        <v>【55.95】</v>
      </c>
      <c r="CW6" s="36">
        <f>IF(CW7="",NA(),CW7)</f>
        <v>95.06</v>
      </c>
      <c r="CX6" s="36">
        <f t="shared" ref="CX6:DF6" si="11">IF(CX7="",NA(),CX7)</f>
        <v>98.75</v>
      </c>
      <c r="CY6" s="36">
        <f t="shared" si="11"/>
        <v>92.56</v>
      </c>
      <c r="CZ6" s="36">
        <f t="shared" si="11"/>
        <v>89.14</v>
      </c>
      <c r="DA6" s="36">
        <f t="shared" si="11"/>
        <v>85.41</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432083</v>
      </c>
      <c r="D7" s="38">
        <v>47</v>
      </c>
      <c r="E7" s="38">
        <v>1</v>
      </c>
      <c r="F7" s="38">
        <v>0</v>
      </c>
      <c r="G7" s="38">
        <v>0</v>
      </c>
      <c r="H7" s="38" t="s">
        <v>95</v>
      </c>
      <c r="I7" s="38" t="s">
        <v>96</v>
      </c>
      <c r="J7" s="38" t="s">
        <v>97</v>
      </c>
      <c r="K7" s="38" t="s">
        <v>98</v>
      </c>
      <c r="L7" s="38" t="s">
        <v>99</v>
      </c>
      <c r="M7" s="38" t="s">
        <v>100</v>
      </c>
      <c r="N7" s="39" t="s">
        <v>101</v>
      </c>
      <c r="O7" s="39" t="s">
        <v>102</v>
      </c>
      <c r="P7" s="39">
        <v>6.26</v>
      </c>
      <c r="Q7" s="39">
        <v>2460</v>
      </c>
      <c r="R7" s="39">
        <v>52244</v>
      </c>
      <c r="S7" s="39">
        <v>299.69</v>
      </c>
      <c r="T7" s="39">
        <v>174.33</v>
      </c>
      <c r="U7" s="39">
        <v>3257</v>
      </c>
      <c r="V7" s="39">
        <v>10.119999999999999</v>
      </c>
      <c r="W7" s="39">
        <v>321.83999999999997</v>
      </c>
      <c r="X7" s="39">
        <v>38.08</v>
      </c>
      <c r="Y7" s="39">
        <v>39.89</v>
      </c>
      <c r="Z7" s="39">
        <v>46.49</v>
      </c>
      <c r="AA7" s="39">
        <v>43.36</v>
      </c>
      <c r="AB7" s="39">
        <v>40.020000000000003</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4248.1899999999996</v>
      </c>
      <c r="BF7" s="39">
        <v>6218.72</v>
      </c>
      <c r="BG7" s="39">
        <v>3061.96</v>
      </c>
      <c r="BH7" s="39">
        <v>2614.5100000000002</v>
      </c>
      <c r="BI7" s="39">
        <v>2383.59</v>
      </c>
      <c r="BJ7" s="39">
        <v>1125.69</v>
      </c>
      <c r="BK7" s="39">
        <v>1134.67</v>
      </c>
      <c r="BL7" s="39">
        <v>1144.79</v>
      </c>
      <c r="BM7" s="39">
        <v>1061.58</v>
      </c>
      <c r="BN7" s="39">
        <v>1007.7</v>
      </c>
      <c r="BO7" s="39">
        <v>1074.1400000000001</v>
      </c>
      <c r="BP7" s="39">
        <v>26.68</v>
      </c>
      <c r="BQ7" s="39">
        <v>18.32</v>
      </c>
      <c r="BR7" s="39">
        <v>32.93</v>
      </c>
      <c r="BS7" s="39">
        <v>33.770000000000003</v>
      </c>
      <c r="BT7" s="39">
        <v>31.41</v>
      </c>
      <c r="BU7" s="39">
        <v>46.48</v>
      </c>
      <c r="BV7" s="39">
        <v>40.6</v>
      </c>
      <c r="BW7" s="39">
        <v>56.04</v>
      </c>
      <c r="BX7" s="39">
        <v>58.52</v>
      </c>
      <c r="BY7" s="39">
        <v>59.22</v>
      </c>
      <c r="BZ7" s="39">
        <v>54.36</v>
      </c>
      <c r="CA7" s="39">
        <v>426.38</v>
      </c>
      <c r="CB7" s="39">
        <v>435.29</v>
      </c>
      <c r="CC7" s="39">
        <v>403.09</v>
      </c>
      <c r="CD7" s="39">
        <v>419.49</v>
      </c>
      <c r="CE7" s="39">
        <v>455.43</v>
      </c>
      <c r="CF7" s="39">
        <v>376.61</v>
      </c>
      <c r="CG7" s="39">
        <v>440.03</v>
      </c>
      <c r="CH7" s="39">
        <v>304.35000000000002</v>
      </c>
      <c r="CI7" s="39">
        <v>296.3</v>
      </c>
      <c r="CJ7" s="39">
        <v>292.89999999999998</v>
      </c>
      <c r="CK7" s="39">
        <v>296.39999999999998</v>
      </c>
      <c r="CL7" s="39">
        <v>36.54</v>
      </c>
      <c r="CM7" s="39">
        <v>34.840000000000003</v>
      </c>
      <c r="CN7" s="39">
        <v>58.6</v>
      </c>
      <c r="CO7" s="39">
        <v>28.26</v>
      </c>
      <c r="CP7" s="39">
        <v>29.66</v>
      </c>
      <c r="CQ7" s="39">
        <v>57.43</v>
      </c>
      <c r="CR7" s="39">
        <v>57.29</v>
      </c>
      <c r="CS7" s="39">
        <v>55.9</v>
      </c>
      <c r="CT7" s="39">
        <v>57.3</v>
      </c>
      <c r="CU7" s="39">
        <v>56.76</v>
      </c>
      <c r="CV7" s="39">
        <v>55.95</v>
      </c>
      <c r="CW7" s="39">
        <v>95.06</v>
      </c>
      <c r="CX7" s="39">
        <v>98.75</v>
      </c>
      <c r="CY7" s="39">
        <v>92.56</v>
      </c>
      <c r="CZ7" s="39">
        <v>89.14</v>
      </c>
      <c r="DA7" s="39">
        <v>85.41</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2020-02-03T04:33:14Z</cp:lastPrinted>
  <dcterms:created xsi:type="dcterms:W3CDTF">2019-12-05T04:39:53Z</dcterms:created>
  <dcterms:modified xsi:type="dcterms:W3CDTF">2020-02-03T04:34:16Z</dcterms:modified>
  <cp:category/>
</cp:coreProperties>
</file>