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33 H30決算経営比較分析表\03 市町村→県\02_八代市【上水道、病院、下水道、簡水】格納済\簡水\"/>
    </mc:Choice>
  </mc:AlternateContent>
  <workbookProtection workbookAlgorithmName="SHA-512" workbookHashValue="YJ99Vi5B6CCGjkrgXZA8/IYdHG9R+El/eyxe+9xwPbGzL7OlGGOQhDnM1g5Wj5moPztKbT7xyi4f98FTqtZfZQ==" workbookSaltValue="ma/TMXryMA07j/Kw/Z3cSQ==" workbookSpinCount="100000" lockStructure="1"/>
  <bookViews>
    <workbookView xWindow="0" yWindow="0" windowWidth="18450" windowHeight="7230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<sst xmlns="http://schemas.openxmlformats.org/spreadsheetml/2006/main" count="225" uniqueCount="113">
  <si>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</si>
  <si>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</si>
  <si>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</si>
  <si>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</si>
  <si>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</si>
  <si>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</si>
  <si>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</si>
  <si>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</si>
  <si>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</si>
  <si>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</si>
  <si>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</si>
  <si>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</si>
  <si>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</si>
  <si>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</si>
  <si>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</si>
  <si>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</si>
  <si>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</si>
  <si>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</si>
  <si>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</si>
  <si>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</si>
  <si>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</si>
  <si>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</si>
  <si>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</si>
  <si>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</si>
  <si>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</si>
  <si>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</si>
  <si>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</si>
  <si>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</si>
  <si>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</si>
  <si>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</si>
  <si>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</si>
  <si>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</si>
  <si>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</si>
  <si>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</si>
  <si>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</si>
  <si>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</si>
  <si>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</si>
  <si>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</si>
  <si>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</si>
  <si>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</si>
  <si>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</si>
  <si>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</si>
  <si>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</si>
  <si>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</si>
  <si>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</si>
  <si>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</si>
  <si>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</si>
  <si>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</si>
  <si>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</si>
  <si>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</si>
  <si>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</si>
  <si>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</si>
  <si>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</si>
  <si>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</si>
  <si>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</si>
  <si>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</si>
  <si>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</si>
  <si>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</si>
  <si>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</si>
  <si>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</si>
  <si>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</si>
  <si>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</si>
  <si>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</si>
  <si>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</si>
  <si>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</si>
  <si>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</si>
  <si>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</si>
  <si>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</si>
  <si>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</si>
  <si>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</si>
  <si>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</si>
  <si>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</si>
  <si>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</si>
  <si>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</si>
  <si>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</si>
  <si>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</si>
  <si>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</si>
  <si>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</si>
  <si>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</si>
  <si>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</si>
  <si>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</si>
  <si>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</si>
  <si>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</si>
  <si>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</si>
  <si>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</si>
  <si>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</si>
  <si>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</si>
  <si>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</si>
  <si>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</si>
  <si>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</si>
  <si>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</si>
  <si>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</si>
  <si>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</si>
  <si>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</si>
  <si>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</si>
  <si>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</si>
  <si>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</si>
  <si>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八代市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</si>
  <si>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</si>
  <si>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</si>
  <si>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</si>
  <si>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</si>
  <si>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</si>
  <si>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</si>
  <si>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</si>
  <si>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</si>
  <si>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</si>
  <si>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</si>
  <si>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</si>
  <si>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</si>
  <si>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管路の更新については、老朽化が進んでいる施設が多数あり、今後も計画的に更新を行っていく。</t>
    <rPh sb="1" eb="3">
      <t>カンロ</t>
    </rPh>
    <rPh sb="4" eb="6">
      <t>コウシン</t>
    </rPh>
    <rPh sb="12" eb="15">
      <t>ロウキュウカ</t>
    </rPh>
    <rPh sb="16" eb="17">
      <t>スス</t>
    </rPh>
    <rPh sb="21" eb="23">
      <t>シセツ</t>
    </rPh>
    <rPh sb="24" eb="26">
      <t>タスウ</t>
    </rPh>
    <rPh sb="29" eb="31">
      <t>コンゴ</t>
    </rPh>
    <rPh sb="32" eb="35">
      <t>ケイカクテキ</t>
    </rPh>
    <rPh sb="36" eb="38">
      <t>コウシン</t>
    </rPh>
    <rPh sb="39" eb="40">
      <t>オコナ</t>
    </rPh>
    <phoneticPr fontId="4"/>
  </si>
  <si>
    <t>　収益的収支比率は、100％を下回っているがその理由として、過疎地に給水地区が点在していることから、効率性・収益性が低い状況にあると考えられる。また、改良工事は起債の借り入れによって行っているため、今後も利払いの増加が予想され、引き続き繰入金収入によって財源不足を補っていく。
　債務残高は毎年改良工事を行っていることから、新規借入も発生し償還による残高の減少には繋がっていない。
　料金水準については、令和元年度に料金改定を行っており、引き続き改善を図っていく。
　給水原価は、全国平均に比して高いが有収水量が減少している中、コスト削減を常に行っており適正であると考える。
　施設利用率の減は、給水人口の減少によるものである。
有収率は、適切な数値であると考える。</t>
    <rPh sb="1" eb="4">
      <t>シュウエキテキ</t>
    </rPh>
    <rPh sb="4" eb="6">
      <t>シュウシ</t>
    </rPh>
    <rPh sb="6" eb="8">
      <t>ヒリツ</t>
    </rPh>
    <rPh sb="15" eb="17">
      <t>シタマワ</t>
    </rPh>
    <rPh sb="24" eb="26">
      <t>リユウ</t>
    </rPh>
    <rPh sb="30" eb="33">
      <t>カソチ</t>
    </rPh>
    <rPh sb="34" eb="36">
      <t>キュウスイ</t>
    </rPh>
    <rPh sb="36" eb="38">
      <t>チク</t>
    </rPh>
    <rPh sb="39" eb="41">
      <t>テンザイ</t>
    </rPh>
    <rPh sb="50" eb="53">
      <t>コウリツセイ</t>
    </rPh>
    <rPh sb="54" eb="57">
      <t>シュウエキセイ</t>
    </rPh>
    <rPh sb="58" eb="59">
      <t>ヒク</t>
    </rPh>
    <rPh sb="60" eb="62">
      <t>ジョウキョウ</t>
    </rPh>
    <rPh sb="66" eb="67">
      <t>カンガ</t>
    </rPh>
    <rPh sb="75" eb="77">
      <t>カイリョウ</t>
    </rPh>
    <rPh sb="77" eb="79">
      <t>コウジ</t>
    </rPh>
    <rPh sb="80" eb="82">
      <t>キサイ</t>
    </rPh>
    <rPh sb="83" eb="84">
      <t>カ</t>
    </rPh>
    <rPh sb="85" eb="86">
      <t>イ</t>
    </rPh>
    <rPh sb="91" eb="92">
      <t>オコナ</t>
    </rPh>
    <rPh sb="99" eb="101">
      <t>コンゴ</t>
    </rPh>
    <rPh sb="102" eb="104">
      <t>リバラ</t>
    </rPh>
    <rPh sb="106" eb="108">
      <t>ゾウカ</t>
    </rPh>
    <rPh sb="109" eb="111">
      <t>ヨソウ</t>
    </rPh>
    <rPh sb="114" eb="115">
      <t>ヒ</t>
    </rPh>
    <rPh sb="116" eb="117">
      <t>ツヅ</t>
    </rPh>
    <rPh sb="118" eb="120">
      <t>クリイレ</t>
    </rPh>
    <rPh sb="120" eb="121">
      <t>キン</t>
    </rPh>
    <rPh sb="121" eb="123">
      <t>シュウニュウ</t>
    </rPh>
    <rPh sb="127" eb="129">
      <t>ザイゲン</t>
    </rPh>
    <rPh sb="129" eb="131">
      <t>ブソク</t>
    </rPh>
    <rPh sb="132" eb="133">
      <t>オギナ</t>
    </rPh>
    <rPh sb="140" eb="142">
      <t>サイム</t>
    </rPh>
    <rPh sb="142" eb="144">
      <t>ザンダカ</t>
    </rPh>
    <rPh sb="145" eb="147">
      <t>マイトシ</t>
    </rPh>
    <rPh sb="147" eb="149">
      <t>カイリョウ</t>
    </rPh>
    <rPh sb="149" eb="151">
      <t>コウジ</t>
    </rPh>
    <rPh sb="152" eb="153">
      <t>オコナ</t>
    </rPh>
    <rPh sb="167" eb="169">
      <t>ハッセイ</t>
    </rPh>
    <rPh sb="170" eb="172">
      <t>ショウカン</t>
    </rPh>
    <rPh sb="175" eb="177">
      <t>ザンダカ</t>
    </rPh>
    <rPh sb="178" eb="180">
      <t>ゲンショウ</t>
    </rPh>
    <rPh sb="182" eb="183">
      <t>ツナ</t>
    </rPh>
    <rPh sb="192" eb="194">
      <t>リョウキン</t>
    </rPh>
    <rPh sb="194" eb="196">
      <t>スイジュン</t>
    </rPh>
    <rPh sb="202" eb="204">
      <t>レイワ</t>
    </rPh>
    <rPh sb="204" eb="206">
      <t>ガンネン</t>
    </rPh>
    <rPh sb="206" eb="207">
      <t>ド</t>
    </rPh>
    <rPh sb="208" eb="210">
      <t>リョウキン</t>
    </rPh>
    <rPh sb="210" eb="212">
      <t>カイテイ</t>
    </rPh>
    <rPh sb="213" eb="214">
      <t>オコナ</t>
    </rPh>
    <rPh sb="219" eb="220">
      <t>ヒ</t>
    </rPh>
    <rPh sb="221" eb="222">
      <t>ツヅ</t>
    </rPh>
    <rPh sb="223" eb="225">
      <t>カイゼン</t>
    </rPh>
    <rPh sb="226" eb="227">
      <t>ハカ</t>
    </rPh>
    <rPh sb="234" eb="236">
      <t>キュウスイ</t>
    </rPh>
    <rPh sb="236" eb="238">
      <t>ゲンカ</t>
    </rPh>
    <rPh sb="240" eb="242">
      <t>ゼンコク</t>
    </rPh>
    <rPh sb="242" eb="244">
      <t>ヘイキン</t>
    </rPh>
    <rPh sb="245" eb="246">
      <t>ヒ</t>
    </rPh>
    <rPh sb="248" eb="249">
      <t>タカ</t>
    </rPh>
    <rPh sb="251" eb="253">
      <t>ユウシュウ</t>
    </rPh>
    <rPh sb="253" eb="255">
      <t>スイリョウ</t>
    </rPh>
    <rPh sb="256" eb="258">
      <t>ゲンショウ</t>
    </rPh>
    <rPh sb="262" eb="263">
      <t>ナカ</t>
    </rPh>
    <rPh sb="267" eb="269">
      <t>サクゲン</t>
    </rPh>
    <rPh sb="270" eb="271">
      <t>ツネ</t>
    </rPh>
    <rPh sb="272" eb="273">
      <t>オコナ</t>
    </rPh>
    <rPh sb="277" eb="279">
      <t>テキセイ</t>
    </rPh>
    <rPh sb="283" eb="284">
      <t>カンガ</t>
    </rPh>
    <rPh sb="289" eb="291">
      <t>シセツ</t>
    </rPh>
    <rPh sb="291" eb="293">
      <t>リヨウ</t>
    </rPh>
    <rPh sb="293" eb="294">
      <t>リツ</t>
    </rPh>
    <rPh sb="298" eb="300">
      <t>キュウスイ</t>
    </rPh>
    <rPh sb="300" eb="302">
      <t>ジンコウ</t>
    </rPh>
    <rPh sb="303" eb="305">
      <t>ゲンショウ</t>
    </rPh>
    <rPh sb="315" eb="317">
      <t>ユウシュウ</t>
    </rPh>
    <rPh sb="317" eb="318">
      <t>リツ</t>
    </rPh>
    <rPh sb="320" eb="322">
      <t>テキセツ</t>
    </rPh>
    <rPh sb="323" eb="325">
      <t>スウチ</t>
    </rPh>
    <rPh sb="329" eb="330">
      <t>カンガ</t>
    </rPh>
    <phoneticPr fontId="4"/>
  </si>
  <si>
    <t>　給水人口は今後も減少傾向が続くため、料金収入のみでの事業経営は厳しく、多数の施設において老朽化が進んでいることから、建設費及び維持管理費の増が見込まれる。上記対策として令和元年度に料金改定を行ったが、引き続き、適切な施設管理及び効率的な建設投資に努め、経営改善を目指す。
　経営戦略は、平成29年3月に策定している。</t>
    <rPh sb="1" eb="3">
      <t>キュウスイ</t>
    </rPh>
    <rPh sb="3" eb="5">
      <t>ジンコウ</t>
    </rPh>
    <rPh sb="6" eb="8">
      <t>コンゴ</t>
    </rPh>
    <rPh sb="9" eb="11">
      <t>ゲンショウ</t>
    </rPh>
    <rPh sb="11" eb="13">
      <t>ケイコウ</t>
    </rPh>
    <rPh sb="14" eb="15">
      <t>ツヅ</t>
    </rPh>
    <rPh sb="19" eb="21">
      <t>リョウキン</t>
    </rPh>
    <rPh sb="21" eb="23">
      <t>シュウニュウ</t>
    </rPh>
    <rPh sb="27" eb="29">
      <t>ジギョウ</t>
    </rPh>
    <rPh sb="29" eb="31">
      <t>ケイエイ</t>
    </rPh>
    <rPh sb="32" eb="33">
      <t>キビ</t>
    </rPh>
    <rPh sb="36" eb="38">
      <t>タスウ</t>
    </rPh>
    <rPh sb="39" eb="41">
      <t>シセツ</t>
    </rPh>
    <rPh sb="45" eb="47">
      <t>ロウキュウ</t>
    </rPh>
    <rPh sb="47" eb="48">
      <t>カ</t>
    </rPh>
    <rPh sb="49" eb="50">
      <t>スス</t>
    </rPh>
    <rPh sb="59" eb="62">
      <t>ケンセツヒ</t>
    </rPh>
    <rPh sb="62" eb="63">
      <t>オヨ</t>
    </rPh>
    <rPh sb="64" eb="66">
      <t>イジ</t>
    </rPh>
    <rPh sb="66" eb="69">
      <t>カンリヒ</t>
    </rPh>
    <rPh sb="70" eb="71">
      <t>ゾウ</t>
    </rPh>
    <rPh sb="72" eb="74">
      <t>ミコ</t>
    </rPh>
    <rPh sb="78" eb="80">
      <t>ジョウキ</t>
    </rPh>
    <rPh sb="80" eb="82">
      <t>タイサク</t>
    </rPh>
    <rPh sb="85" eb="87">
      <t>レイワ</t>
    </rPh>
    <rPh sb="87" eb="89">
      <t>ガンネン</t>
    </rPh>
    <rPh sb="89" eb="90">
      <t>ド</t>
    </rPh>
    <rPh sb="91" eb="93">
      <t>リョウキン</t>
    </rPh>
    <rPh sb="93" eb="95">
      <t>カイテイ</t>
    </rPh>
    <rPh sb="106" eb="108">
      <t>テキセツ</t>
    </rPh>
    <rPh sb="109" eb="111">
      <t>シセツ</t>
    </rPh>
    <rPh sb="111" eb="113">
      <t>カンリ</t>
    </rPh>
    <rPh sb="113" eb="114">
      <t>オヨ</t>
    </rPh>
    <rPh sb="115" eb="118">
      <t>コウリツテキ</t>
    </rPh>
    <rPh sb="119" eb="121">
      <t>ケンセツ</t>
    </rPh>
    <rPh sb="121" eb="123">
      <t>トウシ</t>
    </rPh>
    <rPh sb="124" eb="125">
      <t>ツト</t>
    </rPh>
    <rPh sb="127" eb="129">
      <t>ケイエイ</t>
    </rPh>
    <rPh sb="129" eb="131">
      <t>カイゼン</t>
    </rPh>
    <rPh sb="132" eb="134">
      <t>メザ</t>
    </rPh>
    <rPh sb="138" eb="140">
      <t>ケイエイ</t>
    </rPh>
    <rPh sb="140" eb="142">
      <t>センリャク</t>
    </rPh>
    <rPh sb="144" eb="146">
      <t>ヘイセイ</t>
    </rPh>
    <rPh sb="148" eb="149">
      <t>ネン</t>
    </rPh>
    <rPh sb="150" eb="151">
      <t>ツキ</t>
    </rPh>
    <rPh sb="152" eb="154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</si>
</sst>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1.1499999999999999</c:v>
                </c:pt>
                <c:pt idx="1">
                  <c:v>0.73</c:v>
                </c:pt>
                <c:pt idx="2">
                  <c:v>1.7</c:v>
                </c:pt>
                <c:pt idx="3">
                  <c:v>3.5</c:v>
                </c:pt>
                <c:pt idx="4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0-417A-98AB-056DB052C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0.65</c:v>
                </c:pt>
                <c:pt idx="2">
                  <c:v>0.53</c:v>
                </c:pt>
                <c:pt idx="3">
                  <c:v>0.72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0-417A-98AB-056DB052C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41.45</c:v>
                </c:pt>
                <c:pt idx="1">
                  <c:v>46.1</c:v>
                </c:pt>
                <c:pt idx="2">
                  <c:v>46.98</c:v>
                </c:pt>
                <c:pt idx="3">
                  <c:v>46.92</c:v>
                </c:pt>
                <c:pt idx="4">
                  <c:v>45.09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F-412F-98E1-7251E1B68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57.43</c:v>
                </c:pt>
                <c:pt idx="1">
                  <c:v>57.29</c:v>
                </c:pt>
                <c:pt idx="2">
                  <c:v>55.9</c:v>
                </c:pt>
                <c:pt idx="3">
                  <c:v>57.3</c:v>
                </c:pt>
                <c:pt idx="4">
                  <c:v>56.76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F-412F-98E1-7251E1B68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98.13</c:v>
                </c:pt>
                <c:pt idx="1">
                  <c:v>98.11</c:v>
                </c:pt>
                <c:pt idx="2">
                  <c:v>97.84</c:v>
                </c:pt>
                <c:pt idx="3">
                  <c:v>97.56</c:v>
                </c:pt>
                <c:pt idx="4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9-4A1B-B4E1-89ED08CAB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73.69</c:v>
                </c:pt>
                <c:pt idx="2">
                  <c:v>73.28</c:v>
                </c:pt>
                <c:pt idx="3">
                  <c:v>72.42</c:v>
                </c:pt>
                <c:pt idx="4">
                  <c:v>73.069999999999993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9-4A1B-B4E1-89ED08CAB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54.32</c:v>
                </c:pt>
                <c:pt idx="2">
                  <c:v>59.7</c:v>
                </c:pt>
                <c:pt idx="3">
                  <c:v>56.33</c:v>
                </c:pt>
                <c:pt idx="4">
                  <c:v>53.07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C-4932-822A-648966F9B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75.87</c:v>
                </c:pt>
                <c:pt idx="1">
                  <c:v>76.27</c:v>
                </c:pt>
                <c:pt idx="2">
                  <c:v>77.56</c:v>
                </c:pt>
                <c:pt idx="3">
                  <c:v>78.510000000000005</c:v>
                </c:pt>
                <c:pt idx="4">
                  <c:v>77.91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C-4932-822A-648966F9B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8-4EE6-B932-B931BDDA2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8-4EE6-B932-B931BDDA2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EA4-BA5A-EF91FA5A6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74-4EA4-BA5A-EF91FA5A6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E-404F-A031-4CE7C64D9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E-404F-A031-4CE7C64D9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9-4B9E-9A7A-3A1BF3BB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59-4B9E-9A7A-3A1BF3BB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1827.72</c:v>
                </c:pt>
                <c:pt idx="1">
                  <c:v>1877.89</c:v>
                </c:pt>
                <c:pt idx="2">
                  <c:v>1902.72</c:v>
                </c:pt>
                <c:pt idx="3">
                  <c:v>2002.67</c:v>
                </c:pt>
                <c:pt idx="4">
                  <c:v>2032.11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6-445D-A01D-02CCBBA78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1125.69</c:v>
                </c:pt>
                <c:pt idx="1">
                  <c:v>1134.67</c:v>
                </c:pt>
                <c:pt idx="2">
                  <c:v>1144.79</c:v>
                </c:pt>
                <c:pt idx="3">
                  <c:v>1061.58</c:v>
                </c:pt>
                <c:pt idx="4">
                  <c:v>1007.7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6-445D-A01D-02CCBBA78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36.99</c:v>
                </c:pt>
                <c:pt idx="1">
                  <c:v>37.67</c:v>
                </c:pt>
                <c:pt idx="2">
                  <c:v>36.08</c:v>
                </c:pt>
                <c:pt idx="3">
                  <c:v>33.840000000000003</c:v>
                </c:pt>
                <c:pt idx="4">
                  <c:v>33.04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8-4D64-8D27-9D8A241F5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46.48</c:v>
                </c:pt>
                <c:pt idx="1">
                  <c:v>40.6</c:v>
                </c:pt>
                <c:pt idx="2">
                  <c:v>56.04</c:v>
                </c:pt>
                <c:pt idx="3">
                  <c:v>58.52</c:v>
                </c:pt>
                <c:pt idx="4">
                  <c:v>59.22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8-4D64-8D27-9D8A241F5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420.7</c:v>
                </c:pt>
                <c:pt idx="1">
                  <c:v>419.05</c:v>
                </c:pt>
                <c:pt idx="2">
                  <c:v>437.38</c:v>
                </c:pt>
                <c:pt idx="3">
                  <c:v>465.15</c:v>
                </c:pt>
                <c:pt idx="4">
                  <c:v>485.05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2-414C-98D2-2BCA50271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376.61</c:v>
                </c:pt>
                <c:pt idx="1">
                  <c:v>440.03</c:v>
                </c:pt>
                <c:pt idx="2">
                  <c:v>304.35000000000002</c:v>
                </c:pt>
                <c:pt idx="3">
                  <c:v>296.3</c:v>
                </c:pt>
                <c:pt idx="4">
                  <c:v>292.89999999999998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2-414C-98D2-2BCA50271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L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八代市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D3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128001</v>
      </c>
      <c r="AM8" s="66"/>
      <c r="AN8" s="66"/>
      <c r="AO8" s="66"/>
      <c r="AP8" s="66"/>
      <c r="AQ8" s="66"/>
      <c r="AR8" s="66"/>
      <c r="AS8" s="66"/>
      <c r="AT8" s="65">
        <f>データ!$S$6</f>
        <v>681.36</v>
      </c>
      <c r="AU8" s="65"/>
      <c r="AV8" s="65"/>
      <c r="AW8" s="65"/>
      <c r="AX8" s="65"/>
      <c r="AY8" s="65"/>
      <c r="AZ8" s="65"/>
      <c r="BA8" s="65"/>
      <c r="BB8" s="65">
        <f>データ!$T$6</f>
        <v>187.86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3.31</v>
      </c>
      <c r="Q10" s="65"/>
      <c r="R10" s="65"/>
      <c r="S10" s="65"/>
      <c r="T10" s="65"/>
      <c r="U10" s="65"/>
      <c r="V10" s="65"/>
      <c r="W10" s="66">
        <f>データ!$Q$6</f>
        <v>3280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4211</v>
      </c>
      <c r="AM10" s="66"/>
      <c r="AN10" s="66"/>
      <c r="AO10" s="66"/>
      <c r="AP10" s="66"/>
      <c r="AQ10" s="66"/>
      <c r="AR10" s="66"/>
      <c r="AS10" s="66"/>
      <c r="AT10" s="65">
        <f>データ!$V$6</f>
        <v>10.8</v>
      </c>
      <c r="AU10" s="65"/>
      <c r="AV10" s="65"/>
      <c r="AW10" s="65"/>
      <c r="AX10" s="65"/>
      <c r="AY10" s="65"/>
      <c r="AZ10" s="65"/>
      <c r="BA10" s="65"/>
      <c r="BB10" s="65">
        <f>データ!$W$6</f>
        <v>389.91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9" t="s">
        <v>111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3" t="s">
        <v>26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9" t="s">
        <v>110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60" t="s">
        <v>27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3" t="s">
        <v>28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9" t="s">
        <v>112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42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43</v>
      </c>
      <c r="N85" s="27" t="s">
        <v>43</v>
      </c>
      <c r="O85" s="27" t="str">
        <f>データ!EN6</f>
        <v>【0.54】</v>
      </c>
    </row>
  </sheetData>
  <sheetProtection algorithmName="SHA-512" hashValue="2kb3aiQRxVzz5bPcspugNNu9zfBPfof6nCkf479spHZoSyPBUFqoiR0823Gf3bcBLugMLs4HZtIXydn4Cm5Spw==" saltValue="0G2itH9ofEjrCNncs+tG9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46</v>
      </c>
      <c r="B3" s="30" t="s">
        <v>47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56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60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68</v>
      </c>
      <c r="B5" s="32"/>
      <c r="C5" s="32"/>
      <c r="D5" s="32"/>
      <c r="E5" s="32"/>
      <c r="F5" s="32"/>
      <c r="G5" s="32"/>
      <c r="H5" s="33" t="s">
        <v>69</v>
      </c>
      <c r="I5" s="33" t="s">
        <v>70</v>
      </c>
      <c r="J5" s="33" t="s">
        <v>71</v>
      </c>
      <c r="K5" s="33" t="s">
        <v>72</v>
      </c>
      <c r="L5" s="33" t="s">
        <v>73</v>
      </c>
      <c r="M5" s="33" t="s">
        <v>74</v>
      </c>
      <c r="N5" s="33" t="s">
        <v>75</v>
      </c>
      <c r="O5" s="33" t="s">
        <v>76</v>
      </c>
      <c r="P5" s="33" t="s">
        <v>77</v>
      </c>
      <c r="Q5" s="33" t="s">
        <v>78</v>
      </c>
      <c r="R5" s="33" t="s">
        <v>79</v>
      </c>
      <c r="S5" s="33" t="s">
        <v>80</v>
      </c>
      <c r="T5" s="33" t="s">
        <v>81</v>
      </c>
      <c r="U5" s="33" t="s">
        <v>82</v>
      </c>
      <c r="V5" s="33" t="s">
        <v>83</v>
      </c>
      <c r="W5" s="33" t="s">
        <v>84</v>
      </c>
      <c r="X5" s="33" t="s">
        <v>85</v>
      </c>
      <c r="Y5" s="33" t="s">
        <v>86</v>
      </c>
      <c r="Z5" s="33" t="s">
        <v>87</v>
      </c>
      <c r="AA5" s="33" t="s">
        <v>88</v>
      </c>
      <c r="AB5" s="33" t="s">
        <v>89</v>
      </c>
      <c r="AC5" s="33" t="s">
        <v>90</v>
      </c>
      <c r="AD5" s="33" t="s">
        <v>91</v>
      </c>
      <c r="AE5" s="33" t="s">
        <v>92</v>
      </c>
      <c r="AF5" s="33" t="s">
        <v>93</v>
      </c>
      <c r="AG5" s="33" t="s">
        <v>94</v>
      </c>
      <c r="AH5" s="33" t="s">
        <v>29</v>
      </c>
      <c r="AI5" s="33" t="s">
        <v>85</v>
      </c>
      <c r="AJ5" s="33" t="s">
        <v>86</v>
      </c>
      <c r="AK5" s="33" t="s">
        <v>87</v>
      </c>
      <c r="AL5" s="33" t="s">
        <v>88</v>
      </c>
      <c r="AM5" s="33" t="s">
        <v>89</v>
      </c>
      <c r="AN5" s="33" t="s">
        <v>90</v>
      </c>
      <c r="AO5" s="33" t="s">
        <v>91</v>
      </c>
      <c r="AP5" s="33" t="s">
        <v>92</v>
      </c>
      <c r="AQ5" s="33" t="s">
        <v>93</v>
      </c>
      <c r="AR5" s="33" t="s">
        <v>94</v>
      </c>
      <c r="AS5" s="33" t="s">
        <v>95</v>
      </c>
      <c r="AT5" s="33" t="s">
        <v>85</v>
      </c>
      <c r="AU5" s="33" t="s">
        <v>86</v>
      </c>
      <c r="AV5" s="33" t="s">
        <v>87</v>
      </c>
      <c r="AW5" s="33" t="s">
        <v>88</v>
      </c>
      <c r="AX5" s="33" t="s">
        <v>89</v>
      </c>
      <c r="AY5" s="33" t="s">
        <v>90</v>
      </c>
      <c r="AZ5" s="33" t="s">
        <v>91</v>
      </c>
      <c r="BA5" s="33" t="s">
        <v>92</v>
      </c>
      <c r="BB5" s="33" t="s">
        <v>93</v>
      </c>
      <c r="BC5" s="33" t="s">
        <v>94</v>
      </c>
      <c r="BD5" s="33" t="s">
        <v>95</v>
      </c>
      <c r="BE5" s="33" t="s">
        <v>85</v>
      </c>
      <c r="BF5" s="33" t="s">
        <v>86</v>
      </c>
      <c r="BG5" s="33" t="s">
        <v>87</v>
      </c>
      <c r="BH5" s="33" t="s">
        <v>88</v>
      </c>
      <c r="BI5" s="33" t="s">
        <v>89</v>
      </c>
      <c r="BJ5" s="33" t="s">
        <v>90</v>
      </c>
      <c r="BK5" s="33" t="s">
        <v>91</v>
      </c>
      <c r="BL5" s="33" t="s">
        <v>92</v>
      </c>
      <c r="BM5" s="33" t="s">
        <v>93</v>
      </c>
      <c r="BN5" s="33" t="s">
        <v>94</v>
      </c>
      <c r="BO5" s="33" t="s">
        <v>95</v>
      </c>
      <c r="BP5" s="33" t="s">
        <v>85</v>
      </c>
      <c r="BQ5" s="33" t="s">
        <v>86</v>
      </c>
      <c r="BR5" s="33" t="s">
        <v>87</v>
      </c>
      <c r="BS5" s="33" t="s">
        <v>88</v>
      </c>
      <c r="BT5" s="33" t="s">
        <v>89</v>
      </c>
      <c r="BU5" s="33" t="s">
        <v>90</v>
      </c>
      <c r="BV5" s="33" t="s">
        <v>91</v>
      </c>
      <c r="BW5" s="33" t="s">
        <v>92</v>
      </c>
      <c r="BX5" s="33" t="s">
        <v>93</v>
      </c>
      <c r="BY5" s="33" t="s">
        <v>94</v>
      </c>
      <c r="BZ5" s="33" t="s">
        <v>95</v>
      </c>
      <c r="CA5" s="33" t="s">
        <v>85</v>
      </c>
      <c r="CB5" s="33" t="s">
        <v>86</v>
      </c>
      <c r="CC5" s="33" t="s">
        <v>87</v>
      </c>
      <c r="CD5" s="33" t="s">
        <v>88</v>
      </c>
      <c r="CE5" s="33" t="s">
        <v>89</v>
      </c>
      <c r="CF5" s="33" t="s">
        <v>90</v>
      </c>
      <c r="CG5" s="33" t="s">
        <v>91</v>
      </c>
      <c r="CH5" s="33" t="s">
        <v>92</v>
      </c>
      <c r="CI5" s="33" t="s">
        <v>93</v>
      </c>
      <c r="CJ5" s="33" t="s">
        <v>94</v>
      </c>
      <c r="CK5" s="33" t="s">
        <v>95</v>
      </c>
      <c r="CL5" s="33" t="s">
        <v>85</v>
      </c>
      <c r="CM5" s="33" t="s">
        <v>86</v>
      </c>
      <c r="CN5" s="33" t="s">
        <v>87</v>
      </c>
      <c r="CO5" s="33" t="s">
        <v>88</v>
      </c>
      <c r="CP5" s="33" t="s">
        <v>89</v>
      </c>
      <c r="CQ5" s="33" t="s">
        <v>90</v>
      </c>
      <c r="CR5" s="33" t="s">
        <v>91</v>
      </c>
      <c r="CS5" s="33" t="s">
        <v>92</v>
      </c>
      <c r="CT5" s="33" t="s">
        <v>93</v>
      </c>
      <c r="CU5" s="33" t="s">
        <v>94</v>
      </c>
      <c r="CV5" s="33" t="s">
        <v>95</v>
      </c>
      <c r="CW5" s="33" t="s">
        <v>85</v>
      </c>
      <c r="CX5" s="33" t="s">
        <v>86</v>
      </c>
      <c r="CY5" s="33" t="s">
        <v>87</v>
      </c>
      <c r="CZ5" s="33" t="s">
        <v>88</v>
      </c>
      <c r="DA5" s="33" t="s">
        <v>89</v>
      </c>
      <c r="DB5" s="33" t="s">
        <v>90</v>
      </c>
      <c r="DC5" s="33" t="s">
        <v>91</v>
      </c>
      <c r="DD5" s="33" t="s">
        <v>92</v>
      </c>
      <c r="DE5" s="33" t="s">
        <v>93</v>
      </c>
      <c r="DF5" s="33" t="s">
        <v>94</v>
      </c>
      <c r="DG5" s="33" t="s">
        <v>95</v>
      </c>
      <c r="DH5" s="33" t="s">
        <v>85</v>
      </c>
      <c r="DI5" s="33" t="s">
        <v>86</v>
      </c>
      <c r="DJ5" s="33" t="s">
        <v>87</v>
      </c>
      <c r="DK5" s="33" t="s">
        <v>88</v>
      </c>
      <c r="DL5" s="33" t="s">
        <v>89</v>
      </c>
      <c r="DM5" s="33" t="s">
        <v>90</v>
      </c>
      <c r="DN5" s="33" t="s">
        <v>91</v>
      </c>
      <c r="DO5" s="33" t="s">
        <v>92</v>
      </c>
      <c r="DP5" s="33" t="s">
        <v>93</v>
      </c>
      <c r="DQ5" s="33" t="s">
        <v>94</v>
      </c>
      <c r="DR5" s="33" t="s">
        <v>95</v>
      </c>
      <c r="DS5" s="33" t="s">
        <v>85</v>
      </c>
      <c r="DT5" s="33" t="s">
        <v>86</v>
      </c>
      <c r="DU5" s="33" t="s">
        <v>87</v>
      </c>
      <c r="DV5" s="33" t="s">
        <v>88</v>
      </c>
      <c r="DW5" s="33" t="s">
        <v>89</v>
      </c>
      <c r="DX5" s="33" t="s">
        <v>90</v>
      </c>
      <c r="DY5" s="33" t="s">
        <v>91</v>
      </c>
      <c r="DZ5" s="33" t="s">
        <v>92</v>
      </c>
      <c r="EA5" s="33" t="s">
        <v>93</v>
      </c>
      <c r="EB5" s="33" t="s">
        <v>94</v>
      </c>
      <c r="EC5" s="33" t="s">
        <v>95</v>
      </c>
      <c r="ED5" s="33" t="s">
        <v>85</v>
      </c>
      <c r="EE5" s="33" t="s">
        <v>86</v>
      </c>
      <c r="EF5" s="33" t="s">
        <v>87</v>
      </c>
      <c r="EG5" s="33" t="s">
        <v>88</v>
      </c>
      <c r="EH5" s="33" t="s">
        <v>89</v>
      </c>
      <c r="EI5" s="33" t="s">
        <v>90</v>
      </c>
      <c r="EJ5" s="33" t="s">
        <v>91</v>
      </c>
      <c r="EK5" s="33" t="s">
        <v>92</v>
      </c>
      <c r="EL5" s="33" t="s">
        <v>93</v>
      </c>
      <c r="EM5" s="33" t="s">
        <v>94</v>
      </c>
      <c r="EN5" s="33" t="s">
        <v>95</v>
      </c>
    </row>
    <row r="6" spans="1:144" s="37" customFormat="1" x14ac:dyDescent="0.15">
      <c r="A6" s="29" t="s">
        <v>96</v>
      </c>
      <c r="B6" s="34">
        <f>B7</f>
        <v>2018</v>
      </c>
      <c r="C6" s="34">
        <f t="shared" ref="C6:W6" si="3">C7</f>
        <v>432024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熊本県　八代市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3.31</v>
      </c>
      <c r="Q6" s="35">
        <f t="shared" si="3"/>
        <v>3280</v>
      </c>
      <c r="R6" s="35">
        <f t="shared" si="3"/>
        <v>128001</v>
      </c>
      <c r="S6" s="35">
        <f t="shared" si="3"/>
        <v>681.36</v>
      </c>
      <c r="T6" s="35">
        <f t="shared" si="3"/>
        <v>187.86</v>
      </c>
      <c r="U6" s="35">
        <f t="shared" si="3"/>
        <v>4211</v>
      </c>
      <c r="V6" s="35">
        <f t="shared" si="3"/>
        <v>10.8</v>
      </c>
      <c r="W6" s="35">
        <f t="shared" si="3"/>
        <v>389.91</v>
      </c>
      <c r="X6" s="36">
        <f>IF(X7="",NA(),X7)</f>
        <v>54.93</v>
      </c>
      <c r="Y6" s="36">
        <f t="shared" ref="Y6:AG6" si="4">IF(Y7="",NA(),Y7)</f>
        <v>54.32</v>
      </c>
      <c r="Z6" s="36">
        <f t="shared" si="4"/>
        <v>59.7</v>
      </c>
      <c r="AA6" s="36">
        <f t="shared" si="4"/>
        <v>56.33</v>
      </c>
      <c r="AB6" s="36">
        <f t="shared" si="4"/>
        <v>53.07</v>
      </c>
      <c r="AC6" s="36">
        <f t="shared" si="4"/>
        <v>75.87</v>
      </c>
      <c r="AD6" s="36">
        <f t="shared" si="4"/>
        <v>76.27</v>
      </c>
      <c r="AE6" s="36">
        <f t="shared" si="4"/>
        <v>77.56</v>
      </c>
      <c r="AF6" s="36">
        <f t="shared" si="4"/>
        <v>78.510000000000005</v>
      </c>
      <c r="AG6" s="36">
        <f t="shared" si="4"/>
        <v>77.91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1827.72</v>
      </c>
      <c r="BF6" s="36">
        <f t="shared" ref="BF6:BN6" si="7">IF(BF7="",NA(),BF7)</f>
        <v>1877.89</v>
      </c>
      <c r="BG6" s="36">
        <f t="shared" si="7"/>
        <v>1902.72</v>
      </c>
      <c r="BH6" s="36">
        <f t="shared" si="7"/>
        <v>2002.67</v>
      </c>
      <c r="BI6" s="36">
        <f t="shared" si="7"/>
        <v>2032.11</v>
      </c>
      <c r="BJ6" s="36">
        <f t="shared" si="7"/>
        <v>1125.69</v>
      </c>
      <c r="BK6" s="36">
        <f t="shared" si="7"/>
        <v>1134.67</v>
      </c>
      <c r="BL6" s="36">
        <f t="shared" si="7"/>
        <v>1144.79</v>
      </c>
      <c r="BM6" s="36">
        <f t="shared" si="7"/>
        <v>1061.58</v>
      </c>
      <c r="BN6" s="36">
        <f t="shared" si="7"/>
        <v>1007.7</v>
      </c>
      <c r="BO6" s="35" t="str">
        <f>IF(BO7="","",IF(BO7="-","【-】","【"&amp;SUBSTITUTE(TEXT(BO7,"#,##0.00"),"-","△")&amp;"】"))</f>
        <v>【1,074.14】</v>
      </c>
      <c r="BP6" s="36">
        <f>IF(BP7="",NA(),BP7)</f>
        <v>36.99</v>
      </c>
      <c r="BQ6" s="36">
        <f t="shared" ref="BQ6:BY6" si="8">IF(BQ7="",NA(),BQ7)</f>
        <v>37.67</v>
      </c>
      <c r="BR6" s="36">
        <f t="shared" si="8"/>
        <v>36.08</v>
      </c>
      <c r="BS6" s="36">
        <f t="shared" si="8"/>
        <v>33.840000000000003</v>
      </c>
      <c r="BT6" s="36">
        <f t="shared" si="8"/>
        <v>33.04</v>
      </c>
      <c r="BU6" s="36">
        <f t="shared" si="8"/>
        <v>46.48</v>
      </c>
      <c r="BV6" s="36">
        <f t="shared" si="8"/>
        <v>40.6</v>
      </c>
      <c r="BW6" s="36">
        <f t="shared" si="8"/>
        <v>56.04</v>
      </c>
      <c r="BX6" s="36">
        <f t="shared" si="8"/>
        <v>58.52</v>
      </c>
      <c r="BY6" s="36">
        <f t="shared" si="8"/>
        <v>59.22</v>
      </c>
      <c r="BZ6" s="35" t="str">
        <f>IF(BZ7="","",IF(BZ7="-","【-】","【"&amp;SUBSTITUTE(TEXT(BZ7,"#,##0.00"),"-","△")&amp;"】"))</f>
        <v>【54.36】</v>
      </c>
      <c r="CA6" s="36">
        <f>IF(CA7="",NA(),CA7)</f>
        <v>420.7</v>
      </c>
      <c r="CB6" s="36">
        <f t="shared" ref="CB6:CJ6" si="9">IF(CB7="",NA(),CB7)</f>
        <v>419.05</v>
      </c>
      <c r="CC6" s="36">
        <f t="shared" si="9"/>
        <v>437.38</v>
      </c>
      <c r="CD6" s="36">
        <f t="shared" si="9"/>
        <v>465.15</v>
      </c>
      <c r="CE6" s="36">
        <f t="shared" si="9"/>
        <v>485.05</v>
      </c>
      <c r="CF6" s="36">
        <f t="shared" si="9"/>
        <v>376.61</v>
      </c>
      <c r="CG6" s="36">
        <f t="shared" si="9"/>
        <v>440.03</v>
      </c>
      <c r="CH6" s="36">
        <f t="shared" si="9"/>
        <v>304.35000000000002</v>
      </c>
      <c r="CI6" s="36">
        <f t="shared" si="9"/>
        <v>296.3</v>
      </c>
      <c r="CJ6" s="36">
        <f t="shared" si="9"/>
        <v>292.89999999999998</v>
      </c>
      <c r="CK6" s="35" t="str">
        <f>IF(CK7="","",IF(CK7="-","【-】","【"&amp;SUBSTITUTE(TEXT(CK7,"#,##0.00"),"-","△")&amp;"】"))</f>
        <v>【296.40】</v>
      </c>
      <c r="CL6" s="36">
        <f>IF(CL7="",NA(),CL7)</f>
        <v>41.45</v>
      </c>
      <c r="CM6" s="36">
        <f t="shared" ref="CM6:CU6" si="10">IF(CM7="",NA(),CM7)</f>
        <v>46.1</v>
      </c>
      <c r="CN6" s="36">
        <f t="shared" si="10"/>
        <v>46.98</v>
      </c>
      <c r="CO6" s="36">
        <f t="shared" si="10"/>
        <v>46.92</v>
      </c>
      <c r="CP6" s="36">
        <f t="shared" si="10"/>
        <v>45.09</v>
      </c>
      <c r="CQ6" s="36">
        <f t="shared" si="10"/>
        <v>57.43</v>
      </c>
      <c r="CR6" s="36">
        <f t="shared" si="10"/>
        <v>57.29</v>
      </c>
      <c r="CS6" s="36">
        <f t="shared" si="10"/>
        <v>55.9</v>
      </c>
      <c r="CT6" s="36">
        <f t="shared" si="10"/>
        <v>57.3</v>
      </c>
      <c r="CU6" s="36">
        <f t="shared" si="10"/>
        <v>56.76</v>
      </c>
      <c r="CV6" s="35" t="str">
        <f>IF(CV7="","",IF(CV7="-","【-】","【"&amp;SUBSTITUTE(TEXT(CV7,"#,##0.00"),"-","△")&amp;"】"))</f>
        <v>【55.95】</v>
      </c>
      <c r="CW6" s="36">
        <f>IF(CW7="",NA(),CW7)</f>
        <v>98.13</v>
      </c>
      <c r="CX6" s="36">
        <f t="shared" ref="CX6:DF6" si="11">IF(CX7="",NA(),CX7)</f>
        <v>98.11</v>
      </c>
      <c r="CY6" s="36">
        <f t="shared" si="11"/>
        <v>97.84</v>
      </c>
      <c r="CZ6" s="36">
        <f t="shared" si="11"/>
        <v>97.56</v>
      </c>
      <c r="DA6" s="36">
        <f t="shared" si="11"/>
        <v>97.4</v>
      </c>
      <c r="DB6" s="36">
        <f t="shared" si="11"/>
        <v>73.83</v>
      </c>
      <c r="DC6" s="36">
        <f t="shared" si="11"/>
        <v>73.69</v>
      </c>
      <c r="DD6" s="36">
        <f t="shared" si="11"/>
        <v>73.28</v>
      </c>
      <c r="DE6" s="36">
        <f t="shared" si="11"/>
        <v>72.42</v>
      </c>
      <c r="DF6" s="36">
        <f t="shared" si="11"/>
        <v>73.069999999999993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1.1499999999999999</v>
      </c>
      <c r="EE6" s="36">
        <f t="shared" ref="EE6:EM6" si="14">IF(EE7="",NA(),EE7)</f>
        <v>0.73</v>
      </c>
      <c r="EF6" s="36">
        <f t="shared" si="14"/>
        <v>1.7</v>
      </c>
      <c r="EG6" s="36">
        <f t="shared" si="14"/>
        <v>3.5</v>
      </c>
      <c r="EH6" s="36">
        <f t="shared" si="14"/>
        <v>3.25</v>
      </c>
      <c r="EI6" s="36">
        <f t="shared" si="14"/>
        <v>0.69</v>
      </c>
      <c r="EJ6" s="36">
        <f t="shared" si="14"/>
        <v>0.65</v>
      </c>
      <c r="EK6" s="36">
        <f t="shared" si="14"/>
        <v>0.53</v>
      </c>
      <c r="EL6" s="36">
        <f t="shared" si="14"/>
        <v>0.72</v>
      </c>
      <c r="EM6" s="36">
        <f t="shared" si="14"/>
        <v>0.53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432024</v>
      </c>
      <c r="D7" s="38">
        <v>47</v>
      </c>
      <c r="E7" s="38">
        <v>1</v>
      </c>
      <c r="F7" s="38">
        <v>0</v>
      </c>
      <c r="G7" s="38">
        <v>0</v>
      </c>
      <c r="H7" s="38" t="s">
        <v>97</v>
      </c>
      <c r="I7" s="38" t="s">
        <v>98</v>
      </c>
      <c r="J7" s="38" t="s">
        <v>99</v>
      </c>
      <c r="K7" s="38" t="s">
        <v>100</v>
      </c>
      <c r="L7" s="38" t="s">
        <v>101</v>
      </c>
      <c r="M7" s="38" t="s">
        <v>102</v>
      </c>
      <c r="N7" s="39" t="s">
        <v>103</v>
      </c>
      <c r="O7" s="39" t="s">
        <v>104</v>
      </c>
      <c r="P7" s="39">
        <v>3.31</v>
      </c>
      <c r="Q7" s="39">
        <v>3280</v>
      </c>
      <c r="R7" s="39">
        <v>128001</v>
      </c>
      <c r="S7" s="39">
        <v>681.36</v>
      </c>
      <c r="T7" s="39">
        <v>187.86</v>
      </c>
      <c r="U7" s="39">
        <v>4211</v>
      </c>
      <c r="V7" s="39">
        <v>10.8</v>
      </c>
      <c r="W7" s="39">
        <v>389.91</v>
      </c>
      <c r="X7" s="39">
        <v>54.93</v>
      </c>
      <c r="Y7" s="39">
        <v>54.32</v>
      </c>
      <c r="Z7" s="39">
        <v>59.7</v>
      </c>
      <c r="AA7" s="39">
        <v>56.33</v>
      </c>
      <c r="AB7" s="39">
        <v>53.07</v>
      </c>
      <c r="AC7" s="39">
        <v>75.87</v>
      </c>
      <c r="AD7" s="39">
        <v>76.27</v>
      </c>
      <c r="AE7" s="39">
        <v>77.56</v>
      </c>
      <c r="AF7" s="39">
        <v>78.510000000000005</v>
      </c>
      <c r="AG7" s="39">
        <v>77.91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1827.72</v>
      </c>
      <c r="BF7" s="39">
        <v>1877.89</v>
      </c>
      <c r="BG7" s="39">
        <v>1902.72</v>
      </c>
      <c r="BH7" s="39">
        <v>2002.67</v>
      </c>
      <c r="BI7" s="39">
        <v>2032.11</v>
      </c>
      <c r="BJ7" s="39">
        <v>1125.69</v>
      </c>
      <c r="BK7" s="39">
        <v>1134.67</v>
      </c>
      <c r="BL7" s="39">
        <v>1144.79</v>
      </c>
      <c r="BM7" s="39">
        <v>1061.58</v>
      </c>
      <c r="BN7" s="39">
        <v>1007.7</v>
      </c>
      <c r="BO7" s="39">
        <v>1074.1400000000001</v>
      </c>
      <c r="BP7" s="39">
        <v>36.99</v>
      </c>
      <c r="BQ7" s="39">
        <v>37.67</v>
      </c>
      <c r="BR7" s="39">
        <v>36.08</v>
      </c>
      <c r="BS7" s="39">
        <v>33.840000000000003</v>
      </c>
      <c r="BT7" s="39">
        <v>33.04</v>
      </c>
      <c r="BU7" s="39">
        <v>46.48</v>
      </c>
      <c r="BV7" s="39">
        <v>40.6</v>
      </c>
      <c r="BW7" s="39">
        <v>56.04</v>
      </c>
      <c r="BX7" s="39">
        <v>58.52</v>
      </c>
      <c r="BY7" s="39">
        <v>59.22</v>
      </c>
      <c r="BZ7" s="39">
        <v>54.36</v>
      </c>
      <c r="CA7" s="39">
        <v>420.7</v>
      </c>
      <c r="CB7" s="39">
        <v>419.05</v>
      </c>
      <c r="CC7" s="39">
        <v>437.38</v>
      </c>
      <c r="CD7" s="39">
        <v>465.15</v>
      </c>
      <c r="CE7" s="39">
        <v>485.05</v>
      </c>
      <c r="CF7" s="39">
        <v>376.61</v>
      </c>
      <c r="CG7" s="39">
        <v>440.03</v>
      </c>
      <c r="CH7" s="39">
        <v>304.35000000000002</v>
      </c>
      <c r="CI7" s="39">
        <v>296.3</v>
      </c>
      <c r="CJ7" s="39">
        <v>292.89999999999998</v>
      </c>
      <c r="CK7" s="39">
        <v>296.39999999999998</v>
      </c>
      <c r="CL7" s="39">
        <v>41.45</v>
      </c>
      <c r="CM7" s="39">
        <v>46.1</v>
      </c>
      <c r="CN7" s="39">
        <v>46.98</v>
      </c>
      <c r="CO7" s="39">
        <v>46.92</v>
      </c>
      <c r="CP7" s="39">
        <v>45.09</v>
      </c>
      <c r="CQ7" s="39">
        <v>57.43</v>
      </c>
      <c r="CR7" s="39">
        <v>57.29</v>
      </c>
      <c r="CS7" s="39">
        <v>55.9</v>
      </c>
      <c r="CT7" s="39">
        <v>57.3</v>
      </c>
      <c r="CU7" s="39">
        <v>56.76</v>
      </c>
      <c r="CV7" s="39">
        <v>55.95</v>
      </c>
      <c r="CW7" s="39">
        <v>98.13</v>
      </c>
      <c r="CX7" s="39">
        <v>98.11</v>
      </c>
      <c r="CY7" s="39">
        <v>97.84</v>
      </c>
      <c r="CZ7" s="39">
        <v>97.56</v>
      </c>
      <c r="DA7" s="39">
        <v>97.4</v>
      </c>
      <c r="DB7" s="39">
        <v>73.83</v>
      </c>
      <c r="DC7" s="39">
        <v>73.69</v>
      </c>
      <c r="DD7" s="39">
        <v>73.28</v>
      </c>
      <c r="DE7" s="39">
        <v>72.42</v>
      </c>
      <c r="DF7" s="39">
        <v>73.069999999999993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1.1499999999999999</v>
      </c>
      <c r="EE7" s="39">
        <v>0.73</v>
      </c>
      <c r="EF7" s="39">
        <v>1.7</v>
      </c>
      <c r="EG7" s="39">
        <v>3.5</v>
      </c>
      <c r="EH7" s="39">
        <v>3.25</v>
      </c>
      <c r="EI7" s="39">
        <v>0.69</v>
      </c>
      <c r="EJ7" s="39">
        <v>0.65</v>
      </c>
      <c r="EK7" s="39">
        <v>0.53</v>
      </c>
      <c r="EL7" s="39">
        <v>0.72</v>
      </c>
      <c r="EM7" s="39">
        <v>0.53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105</v>
      </c>
      <c r="C9" s="41" t="s">
        <v>106</v>
      </c>
      <c r="D9" s="41" t="s">
        <v>107</v>
      </c>
      <c r="E9" s="41" t="s">
        <v>108</v>
      </c>
      <c r="F9" s="41" t="s">
        <v>109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47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kumamoto</cp:lastModifiedBy>
  <cp:lastPrinted>2020-02-03T04:35:05Z</cp:lastPrinted>
  <dcterms:created xsi:type="dcterms:W3CDTF">2019-12-05T04:39:52Z</dcterms:created>
  <dcterms:modified xsi:type="dcterms:W3CDTF">2020-02-03T04:37:21Z</dcterms:modified>
  <cp:category/>
</cp:coreProperties>
</file>