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R2.01.14 公営企業に係る経営比較分析表(H30年度決算分析）\★病院（提出用）\"/>
    </mc:Choice>
  </mc:AlternateContent>
  <xr:revisionPtr revIDLastSave="0" documentId="13_ncr:1_{24870A86-D9E9-442A-91B5-3D8806E57808}" xr6:coauthVersionLast="43" xr6:coauthVersionMax="43" xr10:uidLastSave="{00000000-0000-0000-0000-000000000000}"/>
  <workbookProtection workbookAlgorithmName="SHA-512" workbookHashValue="LTir/uUQFMhnkEWQRk1Y4brWLegxXWylWdCpIstuQlEIK0Dpvn3QtyXNBLedBIveOrYAYoMfV6qRlGhP77qdkA==" workbookSaltValue="mgLrzkmbcKTneHP/3pQcBg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LO79" i="4" s="1"/>
  <c r="EP7" i="5"/>
  <c r="KV79" i="4" s="1"/>
  <c r="EO7" i="5"/>
  <c r="EN7" i="5"/>
  <c r="EL7" i="5"/>
  <c r="EK7" i="5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C90" i="4"/>
  <c r="B90" i="4"/>
  <c r="MH80" i="4"/>
  <c r="LO80" i="4"/>
  <c r="KV80" i="4"/>
  <c r="JJ80" i="4"/>
  <c r="HM80" i="4"/>
  <c r="GT80" i="4"/>
  <c r="GA80" i="4"/>
  <c r="FH80" i="4"/>
  <c r="EO80" i="4"/>
  <c r="CS80" i="4"/>
  <c r="BZ80" i="4"/>
  <c r="U80" i="4"/>
  <c r="MH79" i="4"/>
  <c r="KC79" i="4"/>
  <c r="JJ79" i="4"/>
  <c r="GT79" i="4"/>
  <c r="GA79" i="4"/>
  <c r="CS79" i="4"/>
  <c r="BZ79" i="4"/>
  <c r="AN79" i="4"/>
  <c r="U79" i="4"/>
  <c r="MN56" i="4"/>
  <c r="LJ56" i="4"/>
  <c r="KU56" i="4"/>
  <c r="KF56" i="4"/>
  <c r="IZ56" i="4"/>
  <c r="IK56" i="4"/>
  <c r="HV56" i="4"/>
  <c r="HG56" i="4"/>
  <c r="GR56" i="4"/>
  <c r="EH56" i="4"/>
  <c r="DS56" i="4"/>
  <c r="BX56" i="4"/>
  <c r="BI56" i="4"/>
  <c r="P56" i="4"/>
  <c r="MN55" i="4"/>
  <c r="LY55" i="4"/>
  <c r="LJ55" i="4"/>
  <c r="KU55" i="4"/>
  <c r="KF55" i="4"/>
  <c r="IZ55" i="4"/>
  <c r="HG55" i="4"/>
  <c r="GR55" i="4"/>
  <c r="EW55" i="4"/>
  <c r="EH55" i="4"/>
  <c r="BX55" i="4"/>
  <c r="BI55" i="4"/>
  <c r="AE55" i="4"/>
  <c r="P55" i="4"/>
  <c r="MN34" i="4"/>
  <c r="LJ34" i="4"/>
  <c r="KU34" i="4"/>
  <c r="KF34" i="4"/>
  <c r="IZ34" i="4"/>
  <c r="IK34" i="4"/>
  <c r="HV34" i="4"/>
  <c r="HG34" i="4"/>
  <c r="GR34" i="4"/>
  <c r="EH34" i="4"/>
  <c r="DS34" i="4"/>
  <c r="BX34" i="4"/>
  <c r="BI34" i="4"/>
  <c r="P34" i="4"/>
  <c r="MN33" i="4"/>
  <c r="LY33" i="4"/>
  <c r="LJ33" i="4"/>
  <c r="KU33" i="4"/>
  <c r="KF33" i="4"/>
  <c r="IZ33" i="4"/>
  <c r="HG33" i="4"/>
  <c r="GR33" i="4"/>
  <c r="EW33" i="4"/>
  <c r="EH33" i="4"/>
  <c r="BX33" i="4"/>
  <c r="BI33" i="4"/>
  <c r="AE33" i="4"/>
  <c r="P33" i="4"/>
  <c r="LP12" i="4"/>
  <c r="JW12" i="4"/>
  <c r="EG12" i="4"/>
  <c r="CN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MN32" i="4" l="1"/>
  <c r="MH78" i="4"/>
  <c r="HM78" i="4"/>
  <c r="FL54" i="4"/>
  <c r="FL32" i="4"/>
  <c r="IZ32" i="4"/>
  <c r="CS78" i="4"/>
  <c r="BX54" i="4"/>
  <c r="BX32" i="4"/>
  <c r="MN54" i="4"/>
  <c r="IZ54" i="4"/>
  <c r="C11" i="5"/>
  <c r="D11" i="5"/>
  <c r="E11" i="5"/>
  <c r="B11" i="5"/>
  <c r="KC78" i="4" l="1"/>
  <c r="DS54" i="4"/>
  <c r="AN78" i="4"/>
  <c r="AE54" i="4"/>
  <c r="AE32" i="4"/>
  <c r="FH78" i="4"/>
  <c r="KU54" i="4"/>
  <c r="KU32" i="4"/>
  <c r="HG54" i="4"/>
  <c r="HG32" i="4"/>
  <c r="DS32" i="4"/>
  <c r="KF54" i="4"/>
  <c r="JJ78" i="4"/>
  <c r="GR32" i="4"/>
  <c r="EO78" i="4"/>
  <c r="DD54" i="4"/>
  <c r="DD32" i="4"/>
  <c r="GR54" i="4"/>
  <c r="U78" i="4"/>
  <c r="P54" i="4"/>
  <c r="P32" i="4"/>
  <c r="KF32" i="4"/>
  <c r="BI54" i="4"/>
  <c r="BI32" i="4"/>
  <c r="LY54" i="4"/>
  <c r="LO78" i="4"/>
  <c r="IK54" i="4"/>
  <c r="IK32" i="4"/>
  <c r="GT78" i="4"/>
  <c r="EW54" i="4"/>
  <c r="EW32" i="4"/>
  <c r="BZ78" i="4"/>
  <c r="LY32" i="4"/>
  <c r="AT32" i="4"/>
  <c r="BG78" i="4"/>
  <c r="LJ54" i="4"/>
  <c r="LJ32" i="4"/>
  <c r="KV78" i="4"/>
  <c r="HV54" i="4"/>
  <c r="HV32" i="4"/>
  <c r="GA78" i="4"/>
  <c r="EH54" i="4"/>
  <c r="EH32" i="4"/>
  <c r="AT54" i="4"/>
</calcChain>
</file>

<file path=xl/sharedStrings.xml><?xml version="1.0" encoding="utf-8"?>
<sst xmlns="http://schemas.openxmlformats.org/spreadsheetml/2006/main" count="321" uniqueCount="177">
  <si>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</si>
  <si>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</si>
  <si>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</si>
  <si>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</si>
  <si>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</si>
  <si>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</si>
  <si>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</si>
  <si>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</si>
  <si>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</si>
  <si>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</si>
  <si>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</si>
  <si>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</si>
  <si>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</si>
  <si>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</si>
  <si>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</si>
  <si>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</si>
  <si>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</si>
  <si>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</si>
  <si>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</si>
  <si>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</si>
  <si>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</si>
  <si>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</si>
  <si>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</si>
  <si>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</si>
  <si>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</si>
  <si>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</si>
  <si>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</si>
  <si>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</si>
  <si>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</si>
  <si>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</si>
  <si>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</si>
  <si>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</si>
  <si>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</si>
  <si>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</si>
  <si>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</si>
  <si>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</si>
  <si>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</si>
  <si>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</si>
  <si>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</si>
  <si>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</si>
  <si>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</si>
  <si>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</si>
  <si>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</si>
  <si>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</si>
  <si>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</si>
  <si>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</si>
  <si>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</si>
  <si>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</si>
  <si>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</si>
  <si>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</si>
  <si>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</si>
  <si>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</si>
  <si>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</si>
  <si>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</si>
  <si>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</si>
  <si>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</si>
  <si>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</si>
  <si>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</si>
  <si>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</si>
  <si>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</si>
  <si>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</si>
  <si>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</si>
  <si>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</si>
  <si>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</si>
  <si>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</si>
  <si>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</si>
  <si>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</si>
  <si>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</si>
  <si>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</si>
  <si>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</si>
  <si>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</si>
  <si>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</si>
  <si>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</si>
  <si>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</si>
  <si>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</si>
  <si>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</si>
  <si>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</si>
  <si>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</si>
  <si>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</si>
  <si>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</si>
  <si>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</si>
  <si>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</si>
  <si>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</si>
  <si>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</si>
  <si>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</si>
  <si>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</si>
  <si>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</si>
  <si>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</si>
  <si>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</si>
  <si>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</si>
  <si>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</si>
  <si>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</si>
  <si>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</si>
  <si>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</si>
  <si>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</si>
  <si>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</si>
  <si>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</si>
  <si>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</si>
  <si>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</si>
  <si>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</si>
  <si>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</si>
  <si>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</si>
  <si>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</si>
  <si>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</si>
  <si>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</si>
  <si>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</si>
  <si>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</si>
  <si>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</si>
  <si>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</si>
  <si>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</si>
  <si>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</si>
  <si>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</si>
  <si>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</si>
  <si>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</si>
  <si>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</si>
  <si>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</si>
  <si>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</si>
  <si>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</si>
  <si>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</si>
  <si>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</si>
  <si>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</si>
  <si>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</si>
  <si>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</si>
  <si>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</si>
  <si>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</si>
  <si>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</si>
  <si>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</si>
  <si>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</si>
  <si>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</si>
  <si>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</si>
  <si>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</si>
  <si>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</si>
  <si>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</si>
  <si>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</si>
  <si>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</si>
  <si>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</si>
  <si>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</si>
  <si>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</si>
  <si>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</si>
  <si>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</si>
  <si>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</si>
  <si>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</si>
  <si>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</si>
  <si>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</si>
  <si>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</si>
  <si>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</si>
  <si>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</si>
  <si>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</si>
  <si>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</si>
  <si>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</si>
  <si>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</si>
  <si>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</si>
  <si>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</si>
  <si>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</si>
  <si>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</si>
  <si>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</si>
  <si>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天草市</t>
  </si>
  <si>
    <t>天草市立栖本病院</t>
  </si>
  <si>
    <t>条例全部</t>
  </si>
  <si>
    <t>病院事業</t>
  </si>
  <si>
    <t>一般病院</t>
  </si>
  <si>
    <t>50床以上～100床未満</t>
  </si>
  <si>
    <t>自治体職員 民間企業出身</t>
  </si>
  <si>
    <t>直営</t>
  </si>
  <si>
    <t>救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</si>
  <si>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</si>
  <si>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</si>
  <si>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</si>
  <si>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</si>
  <si>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</si>
  <si>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</si>
  <si>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</si>
  <si>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</si>
  <si>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栖本町・倉岳町地域の初期医療・救急医療・回復期医療を担う（地域で唯一の病院）。
天草地域の結核医療を担う。</t>
    <phoneticPr fontId="5"/>
  </si>
  <si>
    <t>病床利用率は、70床のうち46床を占める結核病床の利用が1日平均2人程度と少なく、平均値を大幅に下回っているが、一般病床24床については、71.0％で平均値と同水準にある。
医業収支比率は、入院患者数減に伴う医業収益の減少により、30年度は類似平均を下回った。
患者1人1日当たり収益は、入院は手術やリハビリが無いこと、外来は再診患者が多いことから、平均値より低いと考える。
職員給与費比率は、収益単価が低いため、平均値よりも高い状況にある。</t>
    <rPh sb="41" eb="43">
      <t>ヘイキン</t>
    </rPh>
    <rPh sb="43" eb="44">
      <t>チ</t>
    </rPh>
    <rPh sb="45" eb="47">
      <t>オオハバ</t>
    </rPh>
    <rPh sb="48" eb="50">
      <t>シタマワ</t>
    </rPh>
    <rPh sb="56" eb="58">
      <t>イッパン</t>
    </rPh>
    <rPh sb="58" eb="60">
      <t>ビョウショウ</t>
    </rPh>
    <rPh sb="62" eb="63">
      <t>ショウ</t>
    </rPh>
    <rPh sb="75" eb="77">
      <t>ヘイキン</t>
    </rPh>
    <rPh sb="77" eb="78">
      <t>チ</t>
    </rPh>
    <rPh sb="79" eb="82">
      <t>ドウスイジュン</t>
    </rPh>
    <rPh sb="87" eb="89">
      <t>イギョウ</t>
    </rPh>
    <rPh sb="89" eb="91">
      <t>シュウシ</t>
    </rPh>
    <rPh sb="91" eb="93">
      <t>ヒリツ</t>
    </rPh>
    <rPh sb="95" eb="97">
      <t>ニュウイン</t>
    </rPh>
    <rPh sb="97" eb="100">
      <t>カンジャスウ</t>
    </rPh>
    <rPh sb="100" eb="101">
      <t>ゲン</t>
    </rPh>
    <rPh sb="102" eb="103">
      <t>トモナ</t>
    </rPh>
    <rPh sb="104" eb="106">
      <t>イギョウ</t>
    </rPh>
    <rPh sb="106" eb="108">
      <t>シュウエキ</t>
    </rPh>
    <rPh sb="109" eb="111">
      <t>ゲンショウ</t>
    </rPh>
    <rPh sb="117" eb="119">
      <t>ネンド</t>
    </rPh>
    <rPh sb="120" eb="122">
      <t>ルイジ</t>
    </rPh>
    <rPh sb="122" eb="124">
      <t>ヘイキン</t>
    </rPh>
    <rPh sb="125" eb="127">
      <t>シタマワ</t>
    </rPh>
    <phoneticPr fontId="5"/>
  </si>
  <si>
    <t>平成4年建設で、築26年が経過した。
29年度ではスプリンクラー設備を新設し、30年度はエレベーター設備1基の更新、31年度で駐車場の改修及びオーダリングシステムの導入を行う。
機械備品減価償却率は、減価償却終了の数年後に更新を行っていることから、平均値より高い水準となっている。</t>
    <rPh sb="53" eb="54">
      <t>キ</t>
    </rPh>
    <rPh sb="55" eb="57">
      <t>コウシン</t>
    </rPh>
    <rPh sb="60" eb="62">
      <t>ネンド</t>
    </rPh>
    <rPh sb="63" eb="66">
      <t>チュウシャジョウ</t>
    </rPh>
    <rPh sb="67" eb="69">
      <t>カイシュウ</t>
    </rPh>
    <rPh sb="69" eb="70">
      <t>オヨ</t>
    </rPh>
    <rPh sb="82" eb="84">
      <t>ドウニュウ</t>
    </rPh>
    <rPh sb="85" eb="86">
      <t>オコナ</t>
    </rPh>
    <rPh sb="115" eb="116">
      <t>オコナ</t>
    </rPh>
    <phoneticPr fontId="5"/>
  </si>
  <si>
    <t>地域で唯一の病院であるため、かかりつけ医と救急対応の役割を引き続き担う必要がある。
結核病床の利用率が大変低い状況であることから、結核病床の削減に取り組む。
職員給与費率が高水準にあるため、収益確保及び人件費抑制に努める。</t>
    <rPh sb="65" eb="67">
      <t>ケッカク</t>
    </rPh>
    <rPh sb="67" eb="69">
      <t>ビョウショウ</t>
    </rPh>
    <rPh sb="70" eb="72">
      <t>サクゲン</t>
    </rPh>
    <rPh sb="73" eb="74">
      <t>ト</t>
    </rPh>
    <rPh sb="75" eb="76">
      <t>ク</t>
    </rPh>
    <rPh sb="80" eb="82">
      <t>ショクイン</t>
    </rPh>
    <rPh sb="82" eb="84">
      <t>キュウヨ</t>
    </rPh>
    <rPh sb="84" eb="85">
      <t>ヒ</t>
    </rPh>
    <rPh sb="85" eb="86">
      <t>リツ</t>
    </rPh>
    <rPh sb="87" eb="90">
      <t>コウスイジュン</t>
    </rPh>
    <rPh sb="96" eb="98">
      <t>シュウエキ</t>
    </rPh>
    <rPh sb="98" eb="100">
      <t>カクホ</t>
    </rPh>
    <rPh sb="100" eb="101">
      <t>オヨ</t>
    </rPh>
    <rPh sb="102" eb="105">
      <t>ジンケンヒ</t>
    </rPh>
    <rPh sb="105" eb="107">
      <t>ヨクセイ</t>
    </rPh>
    <rPh sb="108" eb="109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</si>
</sst>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33</c:v>
                </c:pt>
                <c:pt idx="1">
                  <c:v>35.299999999999997</c:v>
                </c:pt>
                <c:pt idx="2">
                  <c:v>26.7</c:v>
                </c:pt>
                <c:pt idx="3">
                  <c:v>29.2</c:v>
                </c:pt>
                <c:pt idx="4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5-4560-87D6-2FEA6C734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5-4560-87D6-2FEA6C734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5517</c:v>
                </c:pt>
                <c:pt idx="1">
                  <c:v>5511</c:v>
                </c:pt>
                <c:pt idx="2">
                  <c:v>6003</c:v>
                </c:pt>
                <c:pt idx="3">
                  <c:v>6098</c:v>
                </c:pt>
                <c:pt idx="4">
                  <c:v>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3-40BF-950E-EA29229EC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3-40BF-950E-EA29229EC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23178</c:v>
                </c:pt>
                <c:pt idx="1">
                  <c:v>22387</c:v>
                </c:pt>
                <c:pt idx="2">
                  <c:v>23731</c:v>
                </c:pt>
                <c:pt idx="3">
                  <c:v>23147</c:v>
                </c:pt>
                <c:pt idx="4">
                  <c:v>21561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1-4485-A105-D2FD1A14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1-4485-A105-D2FD1A14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3-4B75-B7D4-FA75DEF1E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3-4B75-B7D4-FA75DEF1E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</c:v>
                </c:pt>
                <c:pt idx="1">
                  <c:v>90.8</c:v>
                </c:pt>
                <c:pt idx="2">
                  <c:v>78.3</c:v>
                </c:pt>
                <c:pt idx="3">
                  <c:v>77.3</c:v>
                </c:pt>
                <c:pt idx="4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0-4C17-B94C-70D06AAC4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0-4C17-B94C-70D06AAC4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126.1</c:v>
                </c:pt>
                <c:pt idx="2">
                  <c:v>114.8</c:v>
                </c:pt>
                <c:pt idx="3">
                  <c:v>113.8</c:v>
                </c:pt>
                <c:pt idx="4">
                  <c:v>105.5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8-49DA-9DBB-7340D89E2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8-49DA-9DBB-7340D89E2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45.4</c:v>
                </c:pt>
                <c:pt idx="1">
                  <c:v>47</c:v>
                </c:pt>
                <c:pt idx="2">
                  <c:v>49.5</c:v>
                </c:pt>
                <c:pt idx="3">
                  <c:v>48.3</c:v>
                </c:pt>
                <c:pt idx="4">
                  <c:v>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B-4AD5-BC1A-9E9BEFCCE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B-4AD5-BC1A-9E9BEFCCE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68.599999999999994</c:v>
                </c:pt>
                <c:pt idx="2">
                  <c:v>72.3</c:v>
                </c:pt>
                <c:pt idx="3">
                  <c:v>71.8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0-4316-9519-012E2D65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0-4316-9519-012E2D65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13459286</c:v>
                </c:pt>
                <c:pt idx="1">
                  <c:v>13697686</c:v>
                </c:pt>
                <c:pt idx="2">
                  <c:v>13716143</c:v>
                </c:pt>
                <c:pt idx="3">
                  <c:v>14144029</c:v>
                </c:pt>
                <c:pt idx="4">
                  <c:v>14277900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3-41E6-B315-785E4890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3-41E6-B315-785E4890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8.8000000000000007</c:v>
                </c:pt>
                <c:pt idx="1">
                  <c:v>9.6</c:v>
                </c:pt>
                <c:pt idx="2">
                  <c:v>9.5</c:v>
                </c:pt>
                <c:pt idx="3">
                  <c:v>10.1</c:v>
                </c:pt>
                <c:pt idx="4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9-4766-B04A-2573DA93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9-4766-B04A-2573DA93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73.7</c:v>
                </c:pt>
                <c:pt idx="2">
                  <c:v>86.6</c:v>
                </c:pt>
                <c:pt idx="3">
                  <c:v>87.6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C-4253-9F6B-8FCAB0510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C-4253-9F6B-8FCAB0510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E91"/>
  <sheetViews>
    <sheetView showGridLines="0" tabSelected="1" topLeftCell="GZ64" zoomScaleNormal="100" zoomScaleSheetLayoutView="70" workbookViewId="0">
      <selection activeCell="NZ50" sqref="NZ50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熊本県天草市　天草市立栖本病院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条例全部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50床以上～100床未満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自治体職員 民間企業出身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24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>
        <f>データ!AA6</f>
        <v>46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3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-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70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81177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2491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第２種該当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１３：１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24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24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172</v>
      </c>
      <c r="NN18" s="124"/>
      <c r="NO18" s="119" t="s">
        <v>38</v>
      </c>
      <c r="NP18" s="120"/>
      <c r="NQ18" s="120"/>
      <c r="NR18" s="123" t="s">
        <v>172</v>
      </c>
      <c r="NS18" s="124"/>
      <c r="NT18" s="119" t="s">
        <v>38</v>
      </c>
      <c r="NU18" s="120"/>
      <c r="NV18" s="120"/>
      <c r="NW18" s="123" t="s">
        <v>172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173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123.1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126.1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114.8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113.8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105.5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89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90.8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78.3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77.3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71.7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0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0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0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33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35.299999999999997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26.7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29.2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26.9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98.5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98.4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98.2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97.5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79.7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79.599999999999994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77.900000000000006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78.099999999999994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77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94.9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101.2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107.2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114.4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67.400000000000006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66.599999999999994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66.8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67.900000000000006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66.900000000000006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174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175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23178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22387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23731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23147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21561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5517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5511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6003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6098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6112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73.2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73.7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86.6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87.6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99.6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8.8000000000000007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9.6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9.5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10.1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9.6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23857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24371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24882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25249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25711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8471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8736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8797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8852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9060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67.5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67.5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69.5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70.3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71.099999999999994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17.899999999999999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17.899999999999999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17.399999999999999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17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16.5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176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45.4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47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49.5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48.3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50.7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71.7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68.599999999999994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72.3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71.8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76.8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13459286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13697686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13716143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14144029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14277900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52.4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52.6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54.2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53.8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56.1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68.900000000000006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70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73.2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34878088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36094355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36941419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38480542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38744035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90</v>
      </c>
      <c r="L89" s="47" t="s">
        <v>91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74YoIEnzWLSiKZovxuoBwKArself1Yg/V522EF5Hdks3a2hYYsBU0nnQigz/0zPX4FXeVq2GbvVmi9cbZIjPag==" saltValue="KZ1BuDVJyvHITb7tR8BPGA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93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94</v>
      </c>
      <c r="B3" s="51" t="s">
        <v>95</v>
      </c>
      <c r="C3" s="51" t="s">
        <v>96</v>
      </c>
      <c r="D3" s="51" t="s">
        <v>97</v>
      </c>
      <c r="E3" s="51" t="s">
        <v>98</v>
      </c>
      <c r="F3" s="51" t="s">
        <v>99</v>
      </c>
      <c r="G3" s="51" t="s">
        <v>100</v>
      </c>
      <c r="H3" s="52" t="s">
        <v>101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102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103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104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105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106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107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108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109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110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111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112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113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114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115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116</v>
      </c>
      <c r="B5" s="63"/>
      <c r="C5" s="63"/>
      <c r="D5" s="63"/>
      <c r="E5" s="63"/>
      <c r="F5" s="63"/>
      <c r="G5" s="63"/>
      <c r="H5" s="64" t="s">
        <v>117</v>
      </c>
      <c r="I5" s="64" t="s">
        <v>118</v>
      </c>
      <c r="J5" s="64" t="s">
        <v>119</v>
      </c>
      <c r="K5" s="64" t="s">
        <v>1</v>
      </c>
      <c r="L5" s="64" t="s">
        <v>2</v>
      </c>
      <c r="M5" s="64" t="s">
        <v>3</v>
      </c>
      <c r="N5" s="64" t="s">
        <v>120</v>
      </c>
      <c r="O5" s="64" t="s">
        <v>5</v>
      </c>
      <c r="P5" s="64" t="s">
        <v>121</v>
      </c>
      <c r="Q5" s="64" t="s">
        <v>122</v>
      </c>
      <c r="R5" s="64" t="s">
        <v>123</v>
      </c>
      <c r="S5" s="64" t="s">
        <v>124</v>
      </c>
      <c r="T5" s="64" t="s">
        <v>125</v>
      </c>
      <c r="U5" s="64" t="s">
        <v>126</v>
      </c>
      <c r="V5" s="64" t="s">
        <v>127</v>
      </c>
      <c r="W5" s="64" t="s">
        <v>128</v>
      </c>
      <c r="X5" s="64" t="s">
        <v>129</v>
      </c>
      <c r="Y5" s="64" t="s">
        <v>130</v>
      </c>
      <c r="Z5" s="64" t="s">
        <v>131</v>
      </c>
      <c r="AA5" s="64" t="s">
        <v>132</v>
      </c>
      <c r="AB5" s="64" t="s">
        <v>133</v>
      </c>
      <c r="AC5" s="64" t="s">
        <v>134</v>
      </c>
      <c r="AD5" s="64" t="s">
        <v>135</v>
      </c>
      <c r="AE5" s="64" t="s">
        <v>136</v>
      </c>
      <c r="AF5" s="64" t="s">
        <v>137</v>
      </c>
      <c r="AG5" s="64" t="s">
        <v>138</v>
      </c>
      <c r="AH5" s="64" t="s">
        <v>139</v>
      </c>
      <c r="AI5" s="64" t="s">
        <v>140</v>
      </c>
      <c r="AJ5" s="64" t="s">
        <v>141</v>
      </c>
      <c r="AK5" s="64" t="s">
        <v>142</v>
      </c>
      <c r="AL5" s="64" t="s">
        <v>143</v>
      </c>
      <c r="AM5" s="64" t="s">
        <v>144</v>
      </c>
      <c r="AN5" s="64" t="s">
        <v>145</v>
      </c>
      <c r="AO5" s="64" t="s">
        <v>146</v>
      </c>
      <c r="AP5" s="64" t="s">
        <v>147</v>
      </c>
      <c r="AQ5" s="64" t="s">
        <v>148</v>
      </c>
      <c r="AR5" s="64" t="s">
        <v>149</v>
      </c>
      <c r="AS5" s="64" t="s">
        <v>139</v>
      </c>
      <c r="AT5" s="64" t="s">
        <v>140</v>
      </c>
      <c r="AU5" s="64" t="s">
        <v>141</v>
      </c>
      <c r="AV5" s="64" t="s">
        <v>142</v>
      </c>
      <c r="AW5" s="64" t="s">
        <v>143</v>
      </c>
      <c r="AX5" s="64" t="s">
        <v>144</v>
      </c>
      <c r="AY5" s="64" t="s">
        <v>145</v>
      </c>
      <c r="AZ5" s="64" t="s">
        <v>146</v>
      </c>
      <c r="BA5" s="64" t="s">
        <v>147</v>
      </c>
      <c r="BB5" s="64" t="s">
        <v>148</v>
      </c>
      <c r="BC5" s="64" t="s">
        <v>149</v>
      </c>
      <c r="BD5" s="64" t="s">
        <v>139</v>
      </c>
      <c r="BE5" s="64" t="s">
        <v>140</v>
      </c>
      <c r="BF5" s="64" t="s">
        <v>141</v>
      </c>
      <c r="BG5" s="64" t="s">
        <v>142</v>
      </c>
      <c r="BH5" s="64" t="s">
        <v>143</v>
      </c>
      <c r="BI5" s="64" t="s">
        <v>144</v>
      </c>
      <c r="BJ5" s="64" t="s">
        <v>145</v>
      </c>
      <c r="BK5" s="64" t="s">
        <v>146</v>
      </c>
      <c r="BL5" s="64" t="s">
        <v>147</v>
      </c>
      <c r="BM5" s="64" t="s">
        <v>148</v>
      </c>
      <c r="BN5" s="64" t="s">
        <v>149</v>
      </c>
      <c r="BO5" s="64" t="s">
        <v>139</v>
      </c>
      <c r="BP5" s="64" t="s">
        <v>140</v>
      </c>
      <c r="BQ5" s="64" t="s">
        <v>150</v>
      </c>
      <c r="BR5" s="64" t="s">
        <v>142</v>
      </c>
      <c r="BS5" s="64" t="s">
        <v>143</v>
      </c>
      <c r="BT5" s="64" t="s">
        <v>144</v>
      </c>
      <c r="BU5" s="64" t="s">
        <v>145</v>
      </c>
      <c r="BV5" s="64" t="s">
        <v>146</v>
      </c>
      <c r="BW5" s="64" t="s">
        <v>147</v>
      </c>
      <c r="BX5" s="64" t="s">
        <v>148</v>
      </c>
      <c r="BY5" s="64" t="s">
        <v>149</v>
      </c>
      <c r="BZ5" s="64" t="s">
        <v>139</v>
      </c>
      <c r="CA5" s="64" t="s">
        <v>140</v>
      </c>
      <c r="CB5" s="64" t="s">
        <v>141</v>
      </c>
      <c r="CC5" s="64" t="s">
        <v>142</v>
      </c>
      <c r="CD5" s="64" t="s">
        <v>143</v>
      </c>
      <c r="CE5" s="64" t="s">
        <v>144</v>
      </c>
      <c r="CF5" s="64" t="s">
        <v>145</v>
      </c>
      <c r="CG5" s="64" t="s">
        <v>146</v>
      </c>
      <c r="CH5" s="64" t="s">
        <v>147</v>
      </c>
      <c r="CI5" s="64" t="s">
        <v>148</v>
      </c>
      <c r="CJ5" s="64" t="s">
        <v>149</v>
      </c>
      <c r="CK5" s="64" t="s">
        <v>139</v>
      </c>
      <c r="CL5" s="64" t="s">
        <v>140</v>
      </c>
      <c r="CM5" s="64" t="s">
        <v>141</v>
      </c>
      <c r="CN5" s="64" t="s">
        <v>142</v>
      </c>
      <c r="CO5" s="64" t="s">
        <v>143</v>
      </c>
      <c r="CP5" s="64" t="s">
        <v>144</v>
      </c>
      <c r="CQ5" s="64" t="s">
        <v>145</v>
      </c>
      <c r="CR5" s="64" t="s">
        <v>146</v>
      </c>
      <c r="CS5" s="64" t="s">
        <v>147</v>
      </c>
      <c r="CT5" s="64" t="s">
        <v>148</v>
      </c>
      <c r="CU5" s="64" t="s">
        <v>149</v>
      </c>
      <c r="CV5" s="64" t="s">
        <v>139</v>
      </c>
      <c r="CW5" s="64" t="s">
        <v>140</v>
      </c>
      <c r="CX5" s="64" t="s">
        <v>141</v>
      </c>
      <c r="CY5" s="64" t="s">
        <v>142</v>
      </c>
      <c r="CZ5" s="64" t="s">
        <v>143</v>
      </c>
      <c r="DA5" s="64" t="s">
        <v>144</v>
      </c>
      <c r="DB5" s="64" t="s">
        <v>145</v>
      </c>
      <c r="DC5" s="64" t="s">
        <v>146</v>
      </c>
      <c r="DD5" s="64" t="s">
        <v>147</v>
      </c>
      <c r="DE5" s="64" t="s">
        <v>148</v>
      </c>
      <c r="DF5" s="64" t="s">
        <v>149</v>
      </c>
      <c r="DG5" s="64" t="s">
        <v>139</v>
      </c>
      <c r="DH5" s="64" t="s">
        <v>140</v>
      </c>
      <c r="DI5" s="64" t="s">
        <v>141</v>
      </c>
      <c r="DJ5" s="64" t="s">
        <v>142</v>
      </c>
      <c r="DK5" s="64" t="s">
        <v>143</v>
      </c>
      <c r="DL5" s="64" t="s">
        <v>144</v>
      </c>
      <c r="DM5" s="64" t="s">
        <v>145</v>
      </c>
      <c r="DN5" s="64" t="s">
        <v>146</v>
      </c>
      <c r="DO5" s="64" t="s">
        <v>147</v>
      </c>
      <c r="DP5" s="64" t="s">
        <v>148</v>
      </c>
      <c r="DQ5" s="64" t="s">
        <v>149</v>
      </c>
      <c r="DR5" s="64" t="s">
        <v>139</v>
      </c>
      <c r="DS5" s="64" t="s">
        <v>140</v>
      </c>
      <c r="DT5" s="64" t="s">
        <v>141</v>
      </c>
      <c r="DU5" s="64" t="s">
        <v>142</v>
      </c>
      <c r="DV5" s="64" t="s">
        <v>143</v>
      </c>
      <c r="DW5" s="64" t="s">
        <v>144</v>
      </c>
      <c r="DX5" s="64" t="s">
        <v>145</v>
      </c>
      <c r="DY5" s="64" t="s">
        <v>146</v>
      </c>
      <c r="DZ5" s="64" t="s">
        <v>147</v>
      </c>
      <c r="EA5" s="64" t="s">
        <v>148</v>
      </c>
      <c r="EB5" s="64" t="s">
        <v>149</v>
      </c>
      <c r="EC5" s="64" t="s">
        <v>139</v>
      </c>
      <c r="ED5" s="64" t="s">
        <v>140</v>
      </c>
      <c r="EE5" s="64" t="s">
        <v>141</v>
      </c>
      <c r="EF5" s="64" t="s">
        <v>142</v>
      </c>
      <c r="EG5" s="64" t="s">
        <v>143</v>
      </c>
      <c r="EH5" s="64" t="s">
        <v>144</v>
      </c>
      <c r="EI5" s="64" t="s">
        <v>145</v>
      </c>
      <c r="EJ5" s="64" t="s">
        <v>146</v>
      </c>
      <c r="EK5" s="64" t="s">
        <v>147</v>
      </c>
      <c r="EL5" s="64" t="s">
        <v>148</v>
      </c>
      <c r="EM5" s="64" t="s">
        <v>151</v>
      </c>
      <c r="EN5" s="64" t="s">
        <v>152</v>
      </c>
      <c r="EO5" s="64" t="s">
        <v>140</v>
      </c>
      <c r="EP5" s="64" t="s">
        <v>141</v>
      </c>
      <c r="EQ5" s="64" t="s">
        <v>142</v>
      </c>
      <c r="ER5" s="64" t="s">
        <v>143</v>
      </c>
      <c r="ES5" s="64" t="s">
        <v>144</v>
      </c>
      <c r="ET5" s="64" t="s">
        <v>145</v>
      </c>
      <c r="EU5" s="64" t="s">
        <v>146</v>
      </c>
      <c r="EV5" s="64" t="s">
        <v>147</v>
      </c>
      <c r="EW5" s="64" t="s">
        <v>148</v>
      </c>
      <c r="EX5" s="64" t="s">
        <v>149</v>
      </c>
    </row>
    <row r="6" spans="1:154" s="69" customFormat="1">
      <c r="A6" s="50" t="s">
        <v>153</v>
      </c>
      <c r="B6" s="65">
        <f>B8</f>
        <v>2018</v>
      </c>
      <c r="C6" s="65">
        <f t="shared" ref="C6:M6" si="2">C8</f>
        <v>432156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2</v>
      </c>
      <c r="H6" s="160" t="str">
        <f>IF(H8&lt;&gt;I8,H8,"")&amp;IF(I8&lt;&gt;J8,I8,"")&amp;"　"&amp;J8</f>
        <v>熊本県天草市　天草市立栖本病院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自治体職員 民間企業出身</v>
      </c>
      <c r="P6" s="65" t="str">
        <f>P8</f>
        <v>直営</v>
      </c>
      <c r="Q6" s="66">
        <f t="shared" ref="Q6:AG6" si="3">Q8</f>
        <v>3</v>
      </c>
      <c r="R6" s="65" t="str">
        <f t="shared" si="3"/>
        <v>-</v>
      </c>
      <c r="S6" s="65" t="str">
        <f t="shared" si="3"/>
        <v>-</v>
      </c>
      <c r="T6" s="65" t="str">
        <f t="shared" si="3"/>
        <v>救</v>
      </c>
      <c r="U6" s="66">
        <f>U8</f>
        <v>81177</v>
      </c>
      <c r="V6" s="66">
        <f>V8</f>
        <v>2491</v>
      </c>
      <c r="W6" s="65" t="str">
        <f>W8</f>
        <v>第２種該当</v>
      </c>
      <c r="X6" s="65" t="str">
        <f t="shared" si="3"/>
        <v>１３：１</v>
      </c>
      <c r="Y6" s="66">
        <f t="shared" si="3"/>
        <v>24</v>
      </c>
      <c r="Z6" s="66" t="str">
        <f t="shared" si="3"/>
        <v>-</v>
      </c>
      <c r="AA6" s="66">
        <f t="shared" si="3"/>
        <v>46</v>
      </c>
      <c r="AB6" s="66" t="str">
        <f t="shared" si="3"/>
        <v>-</v>
      </c>
      <c r="AC6" s="66" t="str">
        <f t="shared" si="3"/>
        <v>-</v>
      </c>
      <c r="AD6" s="66">
        <f t="shared" si="3"/>
        <v>70</v>
      </c>
      <c r="AE6" s="66">
        <f t="shared" si="3"/>
        <v>24</v>
      </c>
      <c r="AF6" s="66" t="str">
        <f t="shared" si="3"/>
        <v>-</v>
      </c>
      <c r="AG6" s="66">
        <f t="shared" si="3"/>
        <v>24</v>
      </c>
      <c r="AH6" s="67">
        <f>IF(AH8="-",NA(),AH8)</f>
        <v>123.1</v>
      </c>
      <c r="AI6" s="67">
        <f t="shared" ref="AI6:AQ6" si="4">IF(AI8="-",NA(),AI8)</f>
        <v>126.1</v>
      </c>
      <c r="AJ6" s="67">
        <f t="shared" si="4"/>
        <v>114.8</v>
      </c>
      <c r="AK6" s="67">
        <f t="shared" si="4"/>
        <v>113.8</v>
      </c>
      <c r="AL6" s="67">
        <f t="shared" si="4"/>
        <v>105.5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89</v>
      </c>
      <c r="AT6" s="67">
        <f t="shared" ref="AT6:BB6" si="5">IF(AT8="-",NA(),AT8)</f>
        <v>90.8</v>
      </c>
      <c r="AU6" s="67">
        <f t="shared" si="5"/>
        <v>78.3</v>
      </c>
      <c r="AV6" s="67">
        <f t="shared" si="5"/>
        <v>77.3</v>
      </c>
      <c r="AW6" s="67">
        <f t="shared" si="5"/>
        <v>71.7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33</v>
      </c>
      <c r="BP6" s="67">
        <f t="shared" ref="BP6:BX6" si="7">IF(BP8="-",NA(),BP8)</f>
        <v>35.299999999999997</v>
      </c>
      <c r="BQ6" s="67">
        <f t="shared" si="7"/>
        <v>26.7</v>
      </c>
      <c r="BR6" s="67">
        <f t="shared" si="7"/>
        <v>29.2</v>
      </c>
      <c r="BS6" s="67">
        <f t="shared" si="7"/>
        <v>26.9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23178</v>
      </c>
      <c r="CA6" s="68">
        <f t="shared" ref="CA6:CI6" si="8">IF(CA8="-",NA(),CA8)</f>
        <v>22387</v>
      </c>
      <c r="CB6" s="68">
        <f t="shared" si="8"/>
        <v>23731</v>
      </c>
      <c r="CC6" s="68">
        <f t="shared" si="8"/>
        <v>23147</v>
      </c>
      <c r="CD6" s="68">
        <f t="shared" si="8"/>
        <v>21561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5517</v>
      </c>
      <c r="CL6" s="68">
        <f t="shared" ref="CL6:CT6" si="9">IF(CL8="-",NA(),CL8)</f>
        <v>5511</v>
      </c>
      <c r="CM6" s="68">
        <f t="shared" si="9"/>
        <v>6003</v>
      </c>
      <c r="CN6" s="68">
        <f t="shared" si="9"/>
        <v>6098</v>
      </c>
      <c r="CO6" s="68">
        <f t="shared" si="9"/>
        <v>6112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73.2</v>
      </c>
      <c r="CW6" s="67">
        <f t="shared" ref="CW6:DE6" si="10">IF(CW8="-",NA(),CW8)</f>
        <v>73.7</v>
      </c>
      <c r="CX6" s="67">
        <f t="shared" si="10"/>
        <v>86.6</v>
      </c>
      <c r="CY6" s="67">
        <f t="shared" si="10"/>
        <v>87.6</v>
      </c>
      <c r="CZ6" s="67">
        <f t="shared" si="10"/>
        <v>99.6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8.8000000000000007</v>
      </c>
      <c r="DH6" s="67">
        <f t="shared" ref="DH6:DP6" si="11">IF(DH8="-",NA(),DH8)</f>
        <v>9.6</v>
      </c>
      <c r="DI6" s="67">
        <f t="shared" si="11"/>
        <v>9.5</v>
      </c>
      <c r="DJ6" s="67">
        <f t="shared" si="11"/>
        <v>10.1</v>
      </c>
      <c r="DK6" s="67">
        <f t="shared" si="11"/>
        <v>9.6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45.4</v>
      </c>
      <c r="DS6" s="67">
        <f t="shared" ref="DS6:EA6" si="12">IF(DS8="-",NA(),DS8)</f>
        <v>47</v>
      </c>
      <c r="DT6" s="67">
        <f t="shared" si="12"/>
        <v>49.5</v>
      </c>
      <c r="DU6" s="67">
        <f t="shared" si="12"/>
        <v>48.3</v>
      </c>
      <c r="DV6" s="67">
        <f t="shared" si="12"/>
        <v>50.7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71.7</v>
      </c>
      <c r="ED6" s="67">
        <f t="shared" ref="ED6:EL6" si="13">IF(ED8="-",NA(),ED8)</f>
        <v>68.599999999999994</v>
      </c>
      <c r="EE6" s="67">
        <f t="shared" si="13"/>
        <v>72.3</v>
      </c>
      <c r="EF6" s="67">
        <f t="shared" si="13"/>
        <v>71.8</v>
      </c>
      <c r="EG6" s="67">
        <f t="shared" si="13"/>
        <v>76.8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13459286</v>
      </c>
      <c r="EO6" s="68">
        <f t="shared" ref="EO6:EW6" si="14">IF(EO8="-",NA(),EO8)</f>
        <v>13697686</v>
      </c>
      <c r="EP6" s="68">
        <f t="shared" si="14"/>
        <v>13716143</v>
      </c>
      <c r="EQ6" s="68">
        <f t="shared" si="14"/>
        <v>14144029</v>
      </c>
      <c r="ER6" s="68">
        <f t="shared" si="14"/>
        <v>14277900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154</v>
      </c>
      <c r="B7" s="65">
        <f t="shared" ref="B7:AG7" si="15">B8</f>
        <v>2018</v>
      </c>
      <c r="C7" s="65">
        <f t="shared" si="15"/>
        <v>432156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2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自治体職員 民間企業出身</v>
      </c>
      <c r="P7" s="65" t="str">
        <f>P8</f>
        <v>直営</v>
      </c>
      <c r="Q7" s="66">
        <f t="shared" si="15"/>
        <v>3</v>
      </c>
      <c r="R7" s="65" t="str">
        <f t="shared" si="15"/>
        <v>-</v>
      </c>
      <c r="S7" s="65" t="str">
        <f t="shared" si="15"/>
        <v>-</v>
      </c>
      <c r="T7" s="65" t="str">
        <f t="shared" si="15"/>
        <v>救</v>
      </c>
      <c r="U7" s="66">
        <f>U8</f>
        <v>81177</v>
      </c>
      <c r="V7" s="66">
        <f>V8</f>
        <v>2491</v>
      </c>
      <c r="W7" s="65" t="str">
        <f>W8</f>
        <v>第２種該当</v>
      </c>
      <c r="X7" s="65" t="str">
        <f t="shared" si="15"/>
        <v>１３：１</v>
      </c>
      <c r="Y7" s="66">
        <f t="shared" si="15"/>
        <v>24</v>
      </c>
      <c r="Z7" s="66" t="str">
        <f t="shared" si="15"/>
        <v>-</v>
      </c>
      <c r="AA7" s="66">
        <f t="shared" si="15"/>
        <v>46</v>
      </c>
      <c r="AB7" s="66" t="str">
        <f t="shared" si="15"/>
        <v>-</v>
      </c>
      <c r="AC7" s="66" t="str">
        <f t="shared" si="15"/>
        <v>-</v>
      </c>
      <c r="AD7" s="66">
        <f t="shared" si="15"/>
        <v>70</v>
      </c>
      <c r="AE7" s="66">
        <f t="shared" si="15"/>
        <v>24</v>
      </c>
      <c r="AF7" s="66" t="str">
        <f t="shared" si="15"/>
        <v>-</v>
      </c>
      <c r="AG7" s="66">
        <f t="shared" si="15"/>
        <v>24</v>
      </c>
      <c r="AH7" s="67">
        <f>AH8</f>
        <v>123.1</v>
      </c>
      <c r="AI7" s="67">
        <f t="shared" ref="AI7:AQ7" si="16">AI8</f>
        <v>126.1</v>
      </c>
      <c r="AJ7" s="67">
        <f t="shared" si="16"/>
        <v>114.8</v>
      </c>
      <c r="AK7" s="67">
        <f t="shared" si="16"/>
        <v>113.8</v>
      </c>
      <c r="AL7" s="67">
        <f t="shared" si="16"/>
        <v>105.5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89</v>
      </c>
      <c r="AT7" s="67">
        <f t="shared" ref="AT7:BB7" si="17">AT8</f>
        <v>90.8</v>
      </c>
      <c r="AU7" s="67">
        <f t="shared" si="17"/>
        <v>78.3</v>
      </c>
      <c r="AV7" s="67">
        <f t="shared" si="17"/>
        <v>77.3</v>
      </c>
      <c r="AW7" s="67">
        <f t="shared" si="17"/>
        <v>71.7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33</v>
      </c>
      <c r="BP7" s="67">
        <f t="shared" ref="BP7:BX7" si="19">BP8</f>
        <v>35.299999999999997</v>
      </c>
      <c r="BQ7" s="67">
        <f t="shared" si="19"/>
        <v>26.7</v>
      </c>
      <c r="BR7" s="67">
        <f t="shared" si="19"/>
        <v>29.2</v>
      </c>
      <c r="BS7" s="67">
        <f t="shared" si="19"/>
        <v>26.9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23178</v>
      </c>
      <c r="CA7" s="68">
        <f t="shared" ref="CA7:CI7" si="20">CA8</f>
        <v>22387</v>
      </c>
      <c r="CB7" s="68">
        <f t="shared" si="20"/>
        <v>23731</v>
      </c>
      <c r="CC7" s="68">
        <f t="shared" si="20"/>
        <v>23147</v>
      </c>
      <c r="CD7" s="68">
        <f t="shared" si="20"/>
        <v>21561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5517</v>
      </c>
      <c r="CL7" s="68">
        <f t="shared" ref="CL7:CT7" si="21">CL8</f>
        <v>5511</v>
      </c>
      <c r="CM7" s="68">
        <f t="shared" si="21"/>
        <v>6003</v>
      </c>
      <c r="CN7" s="68">
        <f t="shared" si="21"/>
        <v>6098</v>
      </c>
      <c r="CO7" s="68">
        <f t="shared" si="21"/>
        <v>6112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73.2</v>
      </c>
      <c r="CW7" s="67">
        <f t="shared" ref="CW7:DE7" si="22">CW8</f>
        <v>73.7</v>
      </c>
      <c r="CX7" s="67">
        <f t="shared" si="22"/>
        <v>86.6</v>
      </c>
      <c r="CY7" s="67">
        <f t="shared" si="22"/>
        <v>87.6</v>
      </c>
      <c r="CZ7" s="67">
        <f t="shared" si="22"/>
        <v>99.6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8.8000000000000007</v>
      </c>
      <c r="DH7" s="67">
        <f t="shared" ref="DH7:DP7" si="23">DH8</f>
        <v>9.6</v>
      </c>
      <c r="DI7" s="67">
        <f t="shared" si="23"/>
        <v>9.5</v>
      </c>
      <c r="DJ7" s="67">
        <f t="shared" si="23"/>
        <v>10.1</v>
      </c>
      <c r="DK7" s="67">
        <f t="shared" si="23"/>
        <v>9.6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45.4</v>
      </c>
      <c r="DS7" s="67">
        <f t="shared" ref="DS7:EA7" si="24">DS8</f>
        <v>47</v>
      </c>
      <c r="DT7" s="67">
        <f t="shared" si="24"/>
        <v>49.5</v>
      </c>
      <c r="DU7" s="67">
        <f t="shared" si="24"/>
        <v>48.3</v>
      </c>
      <c r="DV7" s="67">
        <f t="shared" si="24"/>
        <v>50.7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71.7</v>
      </c>
      <c r="ED7" s="67">
        <f t="shared" ref="ED7:EL7" si="25">ED8</f>
        <v>68.599999999999994</v>
      </c>
      <c r="EE7" s="67">
        <f t="shared" si="25"/>
        <v>72.3</v>
      </c>
      <c r="EF7" s="67">
        <f t="shared" si="25"/>
        <v>71.8</v>
      </c>
      <c r="EG7" s="67">
        <f t="shared" si="25"/>
        <v>76.8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13459286</v>
      </c>
      <c r="EO7" s="68">
        <f t="shared" ref="EO7:EW7" si="26">EO8</f>
        <v>13697686</v>
      </c>
      <c r="EP7" s="68">
        <f t="shared" si="26"/>
        <v>13716143</v>
      </c>
      <c r="EQ7" s="68">
        <f t="shared" si="26"/>
        <v>14144029</v>
      </c>
      <c r="ER7" s="68">
        <f t="shared" si="26"/>
        <v>14277900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>
      <c r="A8" s="50"/>
      <c r="B8" s="70">
        <v>2018</v>
      </c>
      <c r="C8" s="70">
        <v>432156</v>
      </c>
      <c r="D8" s="70">
        <v>46</v>
      </c>
      <c r="E8" s="70">
        <v>6</v>
      </c>
      <c r="F8" s="70">
        <v>0</v>
      </c>
      <c r="G8" s="70">
        <v>2</v>
      </c>
      <c r="H8" s="70" t="s">
        <v>155</v>
      </c>
      <c r="I8" s="70" t="s">
        <v>156</v>
      </c>
      <c r="J8" s="70" t="s">
        <v>157</v>
      </c>
      <c r="K8" s="70" t="s">
        <v>158</v>
      </c>
      <c r="L8" s="70" t="s">
        <v>159</v>
      </c>
      <c r="M8" s="70" t="s">
        <v>160</v>
      </c>
      <c r="N8" s="70" t="s">
        <v>161</v>
      </c>
      <c r="O8" s="70" t="s">
        <v>162</v>
      </c>
      <c r="P8" s="70" t="s">
        <v>163</v>
      </c>
      <c r="Q8" s="71">
        <v>3</v>
      </c>
      <c r="R8" s="70" t="s">
        <v>38</v>
      </c>
      <c r="S8" s="70" t="s">
        <v>38</v>
      </c>
      <c r="T8" s="70" t="s">
        <v>164</v>
      </c>
      <c r="U8" s="71">
        <v>81177</v>
      </c>
      <c r="V8" s="71">
        <v>2491</v>
      </c>
      <c r="W8" s="70" t="s">
        <v>165</v>
      </c>
      <c r="X8" s="72" t="s">
        <v>166</v>
      </c>
      <c r="Y8" s="71">
        <v>24</v>
      </c>
      <c r="Z8" s="71" t="s">
        <v>38</v>
      </c>
      <c r="AA8" s="71">
        <v>46</v>
      </c>
      <c r="AB8" s="71" t="s">
        <v>38</v>
      </c>
      <c r="AC8" s="71" t="s">
        <v>38</v>
      </c>
      <c r="AD8" s="71">
        <v>70</v>
      </c>
      <c r="AE8" s="71">
        <v>24</v>
      </c>
      <c r="AF8" s="71" t="s">
        <v>38</v>
      </c>
      <c r="AG8" s="71">
        <v>24</v>
      </c>
      <c r="AH8" s="73">
        <v>123.1</v>
      </c>
      <c r="AI8" s="73">
        <v>126.1</v>
      </c>
      <c r="AJ8" s="73">
        <v>114.8</v>
      </c>
      <c r="AK8" s="73">
        <v>113.8</v>
      </c>
      <c r="AL8" s="73">
        <v>105.5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89</v>
      </c>
      <c r="AT8" s="73">
        <v>90.8</v>
      </c>
      <c r="AU8" s="73">
        <v>78.3</v>
      </c>
      <c r="AV8" s="73">
        <v>77.3</v>
      </c>
      <c r="AW8" s="73">
        <v>71.7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33</v>
      </c>
      <c r="BP8" s="73">
        <v>35.299999999999997</v>
      </c>
      <c r="BQ8" s="73">
        <v>26.7</v>
      </c>
      <c r="BR8" s="73">
        <v>29.2</v>
      </c>
      <c r="BS8" s="73">
        <v>26.9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23178</v>
      </c>
      <c r="CA8" s="74">
        <v>22387</v>
      </c>
      <c r="CB8" s="74">
        <v>23731</v>
      </c>
      <c r="CC8" s="74">
        <v>23147</v>
      </c>
      <c r="CD8" s="74">
        <v>21561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5517</v>
      </c>
      <c r="CL8" s="74">
        <v>5511</v>
      </c>
      <c r="CM8" s="74">
        <v>6003</v>
      </c>
      <c r="CN8" s="74">
        <v>6098</v>
      </c>
      <c r="CO8" s="74">
        <v>6112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73.2</v>
      </c>
      <c r="CW8" s="74">
        <v>73.7</v>
      </c>
      <c r="CX8" s="74">
        <v>86.6</v>
      </c>
      <c r="CY8" s="74">
        <v>87.6</v>
      </c>
      <c r="CZ8" s="74">
        <v>99.6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8.8000000000000007</v>
      </c>
      <c r="DH8" s="74">
        <v>9.6</v>
      </c>
      <c r="DI8" s="74">
        <v>9.5</v>
      </c>
      <c r="DJ8" s="74">
        <v>10.1</v>
      </c>
      <c r="DK8" s="74">
        <v>9.6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45.4</v>
      </c>
      <c r="DS8" s="73">
        <v>47</v>
      </c>
      <c r="DT8" s="73">
        <v>49.5</v>
      </c>
      <c r="DU8" s="73">
        <v>48.3</v>
      </c>
      <c r="DV8" s="73">
        <v>50.7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71.7</v>
      </c>
      <c r="ED8" s="73">
        <v>68.599999999999994</v>
      </c>
      <c r="EE8" s="73">
        <v>72.3</v>
      </c>
      <c r="EF8" s="73">
        <v>71.8</v>
      </c>
      <c r="EG8" s="73">
        <v>76.8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13459286</v>
      </c>
      <c r="EO8" s="74">
        <v>13697686</v>
      </c>
      <c r="EP8" s="74">
        <v>13716143</v>
      </c>
      <c r="EQ8" s="74">
        <v>14144029</v>
      </c>
      <c r="ER8" s="74">
        <v>14277900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167</v>
      </c>
      <c r="C10" s="79" t="s">
        <v>168</v>
      </c>
      <c r="D10" s="79" t="s">
        <v>169</v>
      </c>
      <c r="E10" s="79" t="s">
        <v>170</v>
      </c>
      <c r="F10" s="79" t="s">
        <v>171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172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2020-01-27T05:02:37Z</cp:lastPrinted>
  <dcterms:created xsi:type="dcterms:W3CDTF">2019-12-05T07:44:12Z</dcterms:created>
  <dcterms:modified xsi:type="dcterms:W3CDTF">2020-01-27T05:04:01Z</dcterms:modified>
  <cp:category/>
</cp:coreProperties>
</file>