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R2.01.14 公営企業に係る経営比較分析表(H30年度決算分析）\★病院（提出用）\"/>
    </mc:Choice>
  </mc:AlternateContent>
  <xr:revisionPtr revIDLastSave="0" documentId="13_ncr:1_{45E469E0-B2BA-476D-84FD-2A9D4D415B6C}" xr6:coauthVersionLast="43" xr6:coauthVersionMax="43" xr10:uidLastSave="{00000000-0000-0000-0000-000000000000}"/>
  <workbookProtection workbookAlgorithmName="SHA-512" workbookHashValue="sFISfFf0RneuEHGdi8LnJ/9jMb7YUnh5LFtq05KhLYI3puG5YgiaL2GdpRjTld8a18inT+R+iGINabSA5zcQ4A==" workbookSaltValue="KzyA8YnNPKDZbJtbplrmcg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DX7" i="5"/>
  <c r="DW7" i="5"/>
  <c r="DV7" i="5"/>
  <c r="DU7" i="5"/>
  <c r="BZ79" i="4" s="1"/>
  <c r="DT7" i="5"/>
  <c r="BG79" i="4" s="1"/>
  <c r="DS7" i="5"/>
  <c r="DR7" i="5"/>
  <c r="DP7" i="5"/>
  <c r="MN56" i="4" s="1"/>
  <c r="DO7" i="5"/>
  <c r="LY56" i="4" s="1"/>
  <c r="DN7" i="5"/>
  <c r="DM7" i="5"/>
  <c r="DL7" i="5"/>
  <c r="KF56" i="4" s="1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BI55" i="4" s="1"/>
  <c r="CB7" i="5"/>
  <c r="AT55" i="4" s="1"/>
  <c r="CA7" i="5"/>
  <c r="BZ7" i="5"/>
  <c r="BX7" i="5"/>
  <c r="MN34" i="4" s="1"/>
  <c r="BW7" i="5"/>
  <c r="LY34" i="4" s="1"/>
  <c r="BV7" i="5"/>
  <c r="BU7" i="5"/>
  <c r="BT7" i="5"/>
  <c r="KF34" i="4" s="1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LP8" i="4" s="1"/>
  <c r="Z6" i="5"/>
  <c r="JW8" i="4" s="1"/>
  <c r="Y6" i="5"/>
  <c r="X6" i="5"/>
  <c r="W6" i="5"/>
  <c r="CN12" i="4" s="1"/>
  <c r="V6" i="5"/>
  <c r="AU12" i="4" s="1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CS79" i="4"/>
  <c r="AN79" i="4"/>
  <c r="U79" i="4"/>
  <c r="LJ56" i="4"/>
  <c r="KU56" i="4"/>
  <c r="IZ56" i="4"/>
  <c r="IK56" i="4"/>
  <c r="HV56" i="4"/>
  <c r="GR56" i="4"/>
  <c r="FL56" i="4"/>
  <c r="EW56" i="4"/>
  <c r="EH56" i="4"/>
  <c r="DS56" i="4"/>
  <c r="DD56" i="4"/>
  <c r="BX56" i="4"/>
  <c r="BI56" i="4"/>
  <c r="P56" i="4"/>
  <c r="LY55" i="4"/>
  <c r="LJ55" i="4"/>
  <c r="KU55" i="4"/>
  <c r="IZ55" i="4"/>
  <c r="IK55" i="4"/>
  <c r="HV55" i="4"/>
  <c r="HG55" i="4"/>
  <c r="GR55" i="4"/>
  <c r="EW55" i="4"/>
  <c r="EH55" i="4"/>
  <c r="BX55" i="4"/>
  <c r="AE55" i="4"/>
  <c r="P55" i="4"/>
  <c r="LJ34" i="4"/>
  <c r="KU34" i="4"/>
  <c r="IZ34" i="4"/>
  <c r="IK34" i="4"/>
  <c r="HV34" i="4"/>
  <c r="GR34" i="4"/>
  <c r="FL34" i="4"/>
  <c r="EW34" i="4"/>
  <c r="EH34" i="4"/>
  <c r="DS34" i="4"/>
  <c r="DD34" i="4"/>
  <c r="BX34" i="4"/>
  <c r="BI34" i="4"/>
  <c r="P34" i="4"/>
  <c r="LY33" i="4"/>
  <c r="LJ33" i="4"/>
  <c r="KU33" i="4"/>
  <c r="IZ33" i="4"/>
  <c r="IK33" i="4"/>
  <c r="HV33" i="4"/>
  <c r="HG33" i="4"/>
  <c r="GR33" i="4"/>
  <c r="EW33" i="4"/>
  <c r="EH33" i="4"/>
  <c r="BX33" i="4"/>
  <c r="AE33" i="4"/>
  <c r="P33" i="4"/>
  <c r="LP12" i="4"/>
  <c r="JW12" i="4"/>
  <c r="ID12" i="4"/>
  <c r="EG12" i="4"/>
  <c r="B12" i="4"/>
  <c r="JW10" i="4"/>
  <c r="ID10" i="4"/>
  <c r="FZ10" i="4"/>
  <c r="AU10" i="4"/>
  <c r="B10" i="4"/>
  <c r="ID8" i="4"/>
  <c r="FZ8" i="4"/>
  <c r="CN8" i="4"/>
  <c r="AU8" i="4"/>
  <c r="B8" i="4"/>
  <c r="MH78" i="4" l="1"/>
  <c r="IZ54" i="4"/>
  <c r="IZ32" i="4"/>
  <c r="FL54" i="4"/>
  <c r="HM78" i="4"/>
  <c r="FL32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AE32" i="4"/>
  <c r="KC78" i="4"/>
  <c r="AN78" i="4"/>
  <c r="AE54" i="4"/>
  <c r="KU54" i="4"/>
  <c r="KU32" i="4"/>
  <c r="HG54" i="4"/>
  <c r="HG32" i="4"/>
  <c r="JJ78" i="4"/>
  <c r="GR54" i="4"/>
  <c r="GR32" i="4"/>
  <c r="DD54" i="4"/>
  <c r="DD32" i="4"/>
  <c r="EO78" i="4"/>
  <c r="KF54" i="4"/>
  <c r="KF32" i="4"/>
  <c r="U78" i="4"/>
  <c r="P54" i="4"/>
  <c r="P32" i="4"/>
  <c r="BI54" i="4"/>
  <c r="LY54" i="4"/>
  <c r="LY32" i="4"/>
  <c r="IK54" i="4"/>
  <c r="IK32" i="4"/>
  <c r="LO78" i="4"/>
  <c r="BI32" i="4"/>
  <c r="GT78" i="4"/>
  <c r="EW54" i="4"/>
  <c r="EW32" i="4"/>
  <c r="BZ78" i="4"/>
  <c r="GA78" i="4"/>
  <c r="BG78" i="4"/>
  <c r="AT54" i="4"/>
  <c r="AT32" i="4"/>
  <c r="EH54" i="4"/>
  <c r="EH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<sst xmlns="http://schemas.openxmlformats.org/spreadsheetml/2006/main" count="320" uniqueCount="177">
  <si>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</si>
  <si>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</si>
  <si>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</si>
  <si>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</si>
  <si>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</si>
  <si>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</si>
  <si>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</si>
  <si>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</si>
  <si>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</si>
  <si>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</si>
  <si>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</si>
  <si>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</si>
  <si>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</si>
  <si>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</si>
  <si>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</si>
  <si>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</si>
  <si>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</si>
  <si>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</si>
  <si>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</si>
  <si>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</si>
  <si>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</si>
  <si>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</si>
  <si>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</si>
  <si>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</si>
  <si>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</si>
  <si>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</si>
  <si>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</si>
  <si>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</si>
  <si>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</si>
  <si>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</si>
  <si>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</si>
  <si>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</si>
  <si>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</si>
  <si>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</si>
  <si>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</si>
  <si>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</si>
  <si>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</si>
  <si>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</si>
  <si>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</si>
  <si>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</si>
  <si>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</si>
  <si>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</si>
  <si>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</si>
  <si>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</si>
  <si>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</si>
  <si>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</si>
  <si>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</si>
  <si>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</si>
  <si>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</si>
  <si>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</si>
  <si>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</si>
  <si>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</si>
  <si>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</si>
  <si>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</si>
  <si>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</si>
  <si>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</si>
  <si>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</si>
  <si>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</si>
  <si>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</si>
  <si>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</si>
  <si>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</si>
  <si>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</si>
  <si>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</si>
  <si>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</si>
  <si>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</si>
  <si>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</si>
  <si>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</si>
  <si>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</si>
  <si>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</si>
  <si>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</si>
  <si>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</si>
  <si>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</si>
  <si>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</si>
  <si>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</si>
  <si>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</si>
  <si>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</si>
  <si>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</si>
  <si>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</si>
  <si>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</si>
  <si>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</si>
  <si>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</si>
  <si>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</si>
  <si>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</si>
  <si>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</si>
  <si>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</si>
  <si>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</si>
  <si>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</si>
  <si>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</si>
  <si>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</si>
  <si>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</si>
  <si>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</si>
  <si>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</si>
  <si>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</si>
  <si>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</si>
  <si>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</si>
  <si>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</si>
  <si>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</si>
  <si>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</si>
  <si>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</si>
  <si>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</si>
  <si>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</si>
  <si>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</si>
  <si>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</si>
  <si>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</si>
  <si>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</si>
  <si>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</si>
  <si>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</si>
  <si>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</si>
  <si>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</si>
  <si>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</si>
  <si>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</si>
  <si>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</si>
  <si>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</si>
  <si>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</si>
  <si>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</si>
  <si>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</si>
  <si>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</si>
  <si>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</si>
  <si>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</si>
  <si>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</si>
  <si>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</si>
  <si>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</si>
  <si>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</si>
  <si>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</si>
  <si>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</si>
  <si>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</si>
  <si>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</si>
  <si>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</si>
  <si>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</si>
  <si>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</si>
  <si>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</si>
  <si>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</si>
  <si>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</si>
  <si>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</si>
  <si>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</si>
  <si>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</si>
  <si>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</si>
  <si>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</si>
  <si>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</si>
  <si>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</si>
  <si>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</si>
  <si>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</si>
  <si>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</si>
  <si>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</si>
  <si>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</si>
  <si>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</si>
  <si>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</si>
  <si>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</si>
  <si>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</si>
  <si>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</si>
  <si>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</si>
  <si>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</si>
  <si>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</si>
  <si>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</si>
  <si>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</si>
  <si>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天草市</t>
  </si>
  <si>
    <t>天草市立牛深市民病院</t>
  </si>
  <si>
    <t>条例全部</t>
  </si>
  <si>
    <t>病院事業</t>
  </si>
  <si>
    <t>一般病院</t>
  </si>
  <si>
    <t>100床以上～200床未満</t>
  </si>
  <si>
    <t>自治体職員 民間企業出身</t>
  </si>
  <si>
    <t>直営</t>
  </si>
  <si>
    <t>ド 透 訓</t>
  </si>
  <si>
    <t>救 輪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</si>
  <si>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</si>
  <si>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</si>
  <si>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</si>
  <si>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</si>
  <si>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</si>
  <si>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</si>
  <si>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</si>
  <si>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</si>
  <si>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牛深地域における初期医療・救急医療・回復期医療を担う。
地域の民間病院にない小児医療を実施。
天草南部地域で唯一の人工透析医療を実施。
施設健診事業を実施。
看護専門学校の実習生受入れ。</t>
    <phoneticPr fontId="5"/>
  </si>
  <si>
    <t>平成14年建設で、築16年が経過した。
有形固定資産減価償却率は、建物附属設備の減価償却の終了に伴い、類似平均より高くなっている。平成31～令和2年度で空調設備全体の更新を実施する。
機械備品減価償却率について、機械は定期的に更新しているものの、償却終了の数年後に更新する機械もあることから、平均値よりやや高い水準となっている。</t>
    <rPh sb="51" eb="53">
      <t>ルイジ</t>
    </rPh>
    <rPh sb="65" eb="67">
      <t>ヘイセイ</t>
    </rPh>
    <rPh sb="70" eb="72">
      <t>レイワ</t>
    </rPh>
    <rPh sb="73" eb="74">
      <t>ネン</t>
    </rPh>
    <rPh sb="74" eb="75">
      <t>ド</t>
    </rPh>
    <rPh sb="86" eb="88">
      <t>ジッシ</t>
    </rPh>
    <rPh sb="107" eb="109">
      <t>キカイ</t>
    </rPh>
    <rPh sb="110" eb="113">
      <t>テイキテキ</t>
    </rPh>
    <rPh sb="114" eb="116">
      <t>コウシン</t>
    </rPh>
    <rPh sb="124" eb="126">
      <t>ショウキャク</t>
    </rPh>
    <rPh sb="126" eb="128">
      <t>シュウリョウ</t>
    </rPh>
    <rPh sb="129" eb="132">
      <t>スウネンゴ</t>
    </rPh>
    <rPh sb="153" eb="154">
      <t>タカ</t>
    </rPh>
    <phoneticPr fontId="5"/>
  </si>
  <si>
    <t>経常収支は、常勤医師不足による患者数及び収益の減少等により、平成28年度から赤字となっている。30年度は3名の常勤医師が採用できたものの、依然として厳しい経営状況にある。
患者1人1日当たり収益は、入院は看護基準が13:1であること、手術件数が少ないこと、外来は再診患者が多いことから、平均値より低いと考える。
職員給与費比率は、収益単価が低いため、平均値よりも高い状況にある。</t>
    <rPh sb="0" eb="2">
      <t>ケイジョウ</t>
    </rPh>
    <rPh sb="2" eb="4">
      <t>シュウシ</t>
    </rPh>
    <rPh sb="6" eb="8">
      <t>ジョウキン</t>
    </rPh>
    <rPh sb="8" eb="10">
      <t>イシ</t>
    </rPh>
    <rPh sb="10" eb="12">
      <t>ブソク</t>
    </rPh>
    <rPh sb="15" eb="17">
      <t>カンジャ</t>
    </rPh>
    <rPh sb="17" eb="18">
      <t>スウ</t>
    </rPh>
    <rPh sb="18" eb="19">
      <t>オヨ</t>
    </rPh>
    <rPh sb="20" eb="22">
      <t>シュウエキ</t>
    </rPh>
    <rPh sb="23" eb="25">
      <t>ゲンショウ</t>
    </rPh>
    <rPh sb="25" eb="26">
      <t>トウ</t>
    </rPh>
    <rPh sb="30" eb="32">
      <t>ヘイセイ</t>
    </rPh>
    <rPh sb="34" eb="36">
      <t>ネンド</t>
    </rPh>
    <rPh sb="49" eb="51">
      <t>ネンド</t>
    </rPh>
    <rPh sb="53" eb="54">
      <t>メイ</t>
    </rPh>
    <rPh sb="55" eb="57">
      <t>ジョウキン</t>
    </rPh>
    <rPh sb="57" eb="59">
      <t>イシ</t>
    </rPh>
    <rPh sb="60" eb="62">
      <t>サイヨウ</t>
    </rPh>
    <rPh sb="69" eb="71">
      <t>イゼン</t>
    </rPh>
    <rPh sb="74" eb="75">
      <t>キビ</t>
    </rPh>
    <rPh sb="77" eb="79">
      <t>ケイエイ</t>
    </rPh>
    <rPh sb="79" eb="81">
      <t>ジョウキョウ</t>
    </rPh>
    <rPh sb="152" eb="153">
      <t>カンガ</t>
    </rPh>
    <phoneticPr fontId="5"/>
  </si>
  <si>
    <t>地域には民間病院もあるが、救急医療や小児医療、透析医療を担っていることから、病院機能は必要である。
常勤医師の募集を随時行っており、本市最南端という厳しい立地条件であるが、徐々に医師数が増えつつある。
地域医療構想及び将来の人口減少を踏まえ、病床数削減及び診療科目の見直し取り組む必要がある。</t>
    <rPh sb="58" eb="60">
      <t>ズイジ</t>
    </rPh>
    <rPh sb="74" eb="75">
      <t>キビ</t>
    </rPh>
    <rPh sb="79" eb="81">
      <t>ジョウケン</t>
    </rPh>
    <rPh sb="86" eb="88">
      <t>ジョジョ</t>
    </rPh>
    <rPh sb="89" eb="91">
      <t>イシ</t>
    </rPh>
    <rPh sb="91" eb="92">
      <t>スウ</t>
    </rPh>
    <rPh sb="93" eb="94">
      <t>フ</t>
    </rPh>
    <rPh sb="127" eb="128">
      <t>オヨ</t>
    </rPh>
    <rPh sb="129" eb="131">
      <t>シンリョウ</t>
    </rPh>
    <rPh sb="131" eb="133">
      <t>カモク</t>
    </rPh>
    <rPh sb="134" eb="136">
      <t>ミナオ</t>
    </rPh>
    <rPh sb="137" eb="138">
      <t>ト</t>
    </rPh>
    <rPh sb="139" eb="140">
      <t>ク</t>
    </rPh>
    <rPh sb="141" eb="14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</si>
</sst>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83.2</c:v>
                </c:pt>
                <c:pt idx="2">
                  <c:v>74.8</c:v>
                </c:pt>
                <c:pt idx="3">
                  <c:v>76.2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5-4000-BA3B-23ADC13FE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5-4000-BA3B-23ADC13FE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7833</c:v>
                </c:pt>
                <c:pt idx="1">
                  <c:v>7612</c:v>
                </c:pt>
                <c:pt idx="2">
                  <c:v>7431</c:v>
                </c:pt>
                <c:pt idx="3">
                  <c:v>8042</c:v>
                </c:pt>
                <c:pt idx="4">
                  <c:v>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B-4790-8CC9-63E44A81C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B-4790-8CC9-63E44A81C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21461</c:v>
                </c:pt>
                <c:pt idx="1">
                  <c:v>21766</c:v>
                </c:pt>
                <c:pt idx="2">
                  <c:v>22432</c:v>
                </c:pt>
                <c:pt idx="3">
                  <c:v>22695</c:v>
                </c:pt>
                <c:pt idx="4">
                  <c:v>22226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A-4768-974E-C711DBC9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A-4768-974E-C711DBC9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37.799999999999997</c:v>
                </c:pt>
                <c:pt idx="1">
                  <c:v>36.700000000000003</c:v>
                </c:pt>
                <c:pt idx="2">
                  <c:v>43.9</c:v>
                </c:pt>
                <c:pt idx="3">
                  <c:v>49.8</c:v>
                </c:pt>
                <c:pt idx="4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0-44A9-B40F-6073A23BE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0-44A9-B40F-6073A23BE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96.5</c:v>
                </c:pt>
                <c:pt idx="1">
                  <c:v>95.9</c:v>
                </c:pt>
                <c:pt idx="2">
                  <c:v>90.7</c:v>
                </c:pt>
                <c:pt idx="3">
                  <c:v>90.4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A-4C90-972A-0A1BE195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A-4C90-972A-0A1BE195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101.5</c:v>
                </c:pt>
                <c:pt idx="1">
                  <c:v>100.7</c:v>
                </c:pt>
                <c:pt idx="2">
                  <c:v>96</c:v>
                </c:pt>
                <c:pt idx="3">
                  <c:v>94.2</c:v>
                </c:pt>
                <c:pt idx="4">
                  <c:v>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7-4F72-8211-7AE698B5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7-4F72-8211-7AE698B5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53.4</c:v>
                </c:pt>
                <c:pt idx="1">
                  <c:v>56.9</c:v>
                </c:pt>
                <c:pt idx="2">
                  <c:v>60.3</c:v>
                </c:pt>
                <c:pt idx="3">
                  <c:v>62.7</c:v>
                </c:pt>
                <c:pt idx="4">
                  <c:v>64.400000000000006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8-4C2E-87D3-60631F4C4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8-4C2E-87D3-60631F4C4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73.8</c:v>
                </c:pt>
                <c:pt idx="1">
                  <c:v>75.8</c:v>
                </c:pt>
                <c:pt idx="2">
                  <c:v>77.5</c:v>
                </c:pt>
                <c:pt idx="3">
                  <c:v>74.5</c:v>
                </c:pt>
                <c:pt idx="4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1-4D7A-8F4A-EA442D75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1-4D7A-8F4A-EA442D75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29128880</c:v>
                </c:pt>
                <c:pt idx="1">
                  <c:v>29284447</c:v>
                </c:pt>
                <c:pt idx="2">
                  <c:v>29385887</c:v>
                </c:pt>
                <c:pt idx="3">
                  <c:v>29866480</c:v>
                </c:pt>
                <c:pt idx="4">
                  <c:v>30210872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8-4980-B944-7651504AD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8-4980-B944-7651504AD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13.7</c:v>
                </c:pt>
                <c:pt idx="1">
                  <c:v>14</c:v>
                </c:pt>
                <c:pt idx="2">
                  <c:v>14.1</c:v>
                </c:pt>
                <c:pt idx="3">
                  <c:v>13.5</c:v>
                </c:pt>
                <c:pt idx="4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A-4D90-B7E1-19EEF8F0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A-4D90-B7E1-19EEF8F0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61.1</c:v>
                </c:pt>
                <c:pt idx="1">
                  <c:v>62.9</c:v>
                </c:pt>
                <c:pt idx="2">
                  <c:v>67.599999999999994</c:v>
                </c:pt>
                <c:pt idx="3">
                  <c:v>66.8</c:v>
                </c:pt>
                <c:pt idx="4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4-4DA2-BFCC-B5F5E04E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4-4DA2-BFCC-B5F5E04E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E91"/>
  <sheetViews>
    <sheetView showGridLines="0" tabSelected="1" topLeftCell="GZ13" zoomScaleNormal="100" zoomScaleSheetLayoutView="70" workbookViewId="0">
      <selection activeCell="NJ22" sqref="NJ22:NX3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熊本県天草市　天草市立牛深市民病院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 民間企業出身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105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43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9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148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81177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10225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１３：１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94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データ!AF6</f>
        <v>35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129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172</v>
      </c>
      <c r="NN18" s="113"/>
      <c r="NO18" s="108" t="s">
        <v>38</v>
      </c>
      <c r="NP18" s="109"/>
      <c r="NQ18" s="109"/>
      <c r="NR18" s="112" t="s">
        <v>172</v>
      </c>
      <c r="NS18" s="113"/>
      <c r="NT18" s="108" t="s">
        <v>38</v>
      </c>
      <c r="NU18" s="109"/>
      <c r="NV18" s="109"/>
      <c r="NW18" s="112" t="s">
        <v>172</v>
      </c>
      <c r="NX18" s="113"/>
      <c r="OC18" s="2" t="s">
        <v>39</v>
      </c>
      <c r="OE18" s="2" t="s">
        <v>40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41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42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43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44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173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45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46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47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48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49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50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51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52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53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54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55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56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101.5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100.7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96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94.2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95.9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56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96.5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95.9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90.7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90.4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92.5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56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37.799999999999997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36.700000000000003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43.9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49.8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55.5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56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84.4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83.2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74.8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76.2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75.099999999999994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57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58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96.9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96.7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96.6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97.2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58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85.4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85.3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84.2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83.9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84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58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112.9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118.9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119.5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116.9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117.1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58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68.3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67.900000000000006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69.8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69.7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70.099999999999994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59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60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61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62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63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64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65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175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66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67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68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69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70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71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72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73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74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75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76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77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78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79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174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56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21461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21766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22432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22695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22226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56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7833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7612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7431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8042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8543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56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61.1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62.9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67.599999999999994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66.8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68.3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56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13.7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14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14.1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13.5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12.8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58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32431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32532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33492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34136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34924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58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9726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10037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9976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10130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10244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58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62.1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62.5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63.4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63.4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63.7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58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18.899999999999999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18.7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18.3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17.7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80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81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176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0" t="s">
        <v>56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53.4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56.9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60.3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62.7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64.400000000000006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56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73.8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75.8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77.5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74.5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73.7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56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29128880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29284447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29385887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29866480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30210872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0" t="s">
        <v>58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52.2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52.4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52.5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53.5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54.1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58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69.599999999999994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69.2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69.7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71.3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71.400000000000006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58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35115689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35730958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37752628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39094598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40683727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>
      <c r="B85" t="s">
        <v>82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83</v>
      </c>
      <c r="K89" s="47" t="s">
        <v>84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Cvjdr0r74TKRUkHvGMRq9IfOIzLPhq2L2CJDT4sr4r5LQvZ+fcg/SSGn5JD3YOQsz7oUv8R62Cne1dGvRuZK9A==" saltValue="U0kraAiha8rjlHy93JpLy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 xr:uid="{00000000-0002-0000-0000-000000000000}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80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103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106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111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138</v>
      </c>
      <c r="AU5" s="64" t="s">
        <v>149</v>
      </c>
      <c r="AV5" s="64" t="s">
        <v>140</v>
      </c>
      <c r="AW5" s="64" t="s">
        <v>141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148</v>
      </c>
      <c r="BE5" s="64" t="s">
        <v>138</v>
      </c>
      <c r="BF5" s="64" t="s">
        <v>149</v>
      </c>
      <c r="BG5" s="64" t="s">
        <v>140</v>
      </c>
      <c r="BH5" s="64" t="s">
        <v>150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148</v>
      </c>
      <c r="BP5" s="64" t="s">
        <v>138</v>
      </c>
      <c r="BQ5" s="64" t="s">
        <v>149</v>
      </c>
      <c r="BR5" s="64" t="s">
        <v>140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148</v>
      </c>
      <c r="CA5" s="64" t="s">
        <v>138</v>
      </c>
      <c r="CB5" s="64" t="s">
        <v>149</v>
      </c>
      <c r="CC5" s="64" t="s">
        <v>140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148</v>
      </c>
      <c r="CL5" s="64" t="s">
        <v>138</v>
      </c>
      <c r="CM5" s="64" t="s">
        <v>149</v>
      </c>
      <c r="CN5" s="64" t="s">
        <v>140</v>
      </c>
      <c r="CO5" s="64" t="s">
        <v>150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149</v>
      </c>
      <c r="CY5" s="64" t="s">
        <v>140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148</v>
      </c>
      <c r="DH5" s="64" t="s">
        <v>138</v>
      </c>
      <c r="DI5" s="64" t="s">
        <v>149</v>
      </c>
      <c r="DJ5" s="64" t="s">
        <v>140</v>
      </c>
      <c r="DK5" s="64" t="s">
        <v>150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148</v>
      </c>
      <c r="DS5" s="64" t="s">
        <v>138</v>
      </c>
      <c r="DT5" s="64" t="s">
        <v>139</v>
      </c>
      <c r="DU5" s="64" t="s">
        <v>140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148</v>
      </c>
      <c r="ED5" s="64" t="s">
        <v>138</v>
      </c>
      <c r="EE5" s="64" t="s">
        <v>149</v>
      </c>
      <c r="EF5" s="64" t="s">
        <v>140</v>
      </c>
      <c r="EG5" s="64" t="s">
        <v>150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151</v>
      </c>
      <c r="EN5" s="64" t="s">
        <v>148</v>
      </c>
      <c r="EO5" s="64" t="s">
        <v>138</v>
      </c>
      <c r="EP5" s="64" t="s">
        <v>149</v>
      </c>
      <c r="EQ5" s="64" t="s">
        <v>140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152</v>
      </c>
      <c r="B6" s="65">
        <f>B8</f>
        <v>2018</v>
      </c>
      <c r="C6" s="65">
        <f t="shared" ref="C6:M6" si="2">C8</f>
        <v>432156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熊本県天草市　天草市立牛深市民病院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自治体職員 民間企業出身</v>
      </c>
      <c r="P6" s="65" t="str">
        <f>P8</f>
        <v>直営</v>
      </c>
      <c r="Q6" s="66">
        <f t="shared" ref="Q6:AG6" si="3">Q8</f>
        <v>9</v>
      </c>
      <c r="R6" s="65" t="str">
        <f t="shared" si="3"/>
        <v>-</v>
      </c>
      <c r="S6" s="65" t="str">
        <f t="shared" si="3"/>
        <v>ド 透 訓</v>
      </c>
      <c r="T6" s="65" t="str">
        <f t="shared" si="3"/>
        <v>救 輪</v>
      </c>
      <c r="U6" s="66">
        <f>U8</f>
        <v>81177</v>
      </c>
      <c r="V6" s="66">
        <f>V8</f>
        <v>10225</v>
      </c>
      <c r="W6" s="65" t="str">
        <f>W8</f>
        <v>第２種該当</v>
      </c>
      <c r="X6" s="65" t="str">
        <f t="shared" si="3"/>
        <v>１３：１</v>
      </c>
      <c r="Y6" s="66">
        <f t="shared" si="3"/>
        <v>105</v>
      </c>
      <c r="Z6" s="66">
        <f t="shared" si="3"/>
        <v>43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148</v>
      </c>
      <c r="AE6" s="66">
        <f t="shared" si="3"/>
        <v>94</v>
      </c>
      <c r="AF6" s="66">
        <f t="shared" si="3"/>
        <v>35</v>
      </c>
      <c r="AG6" s="66">
        <f t="shared" si="3"/>
        <v>129</v>
      </c>
      <c r="AH6" s="67">
        <f>IF(AH8="-",NA(),AH8)</f>
        <v>101.5</v>
      </c>
      <c r="AI6" s="67">
        <f t="shared" ref="AI6:AQ6" si="4">IF(AI8="-",NA(),AI8)</f>
        <v>100.7</v>
      </c>
      <c r="AJ6" s="67">
        <f t="shared" si="4"/>
        <v>96</v>
      </c>
      <c r="AK6" s="67">
        <f t="shared" si="4"/>
        <v>94.2</v>
      </c>
      <c r="AL6" s="67">
        <f t="shared" si="4"/>
        <v>95.9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96.5</v>
      </c>
      <c r="AT6" s="67">
        <f t="shared" ref="AT6:BB6" si="5">IF(AT8="-",NA(),AT8)</f>
        <v>95.9</v>
      </c>
      <c r="AU6" s="67">
        <f t="shared" si="5"/>
        <v>90.7</v>
      </c>
      <c r="AV6" s="67">
        <f t="shared" si="5"/>
        <v>90.4</v>
      </c>
      <c r="AW6" s="67">
        <f t="shared" si="5"/>
        <v>92.5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37.799999999999997</v>
      </c>
      <c r="BE6" s="67">
        <f t="shared" ref="BE6:BM6" si="6">IF(BE8="-",NA(),BE8)</f>
        <v>36.700000000000003</v>
      </c>
      <c r="BF6" s="67">
        <f t="shared" si="6"/>
        <v>43.9</v>
      </c>
      <c r="BG6" s="67">
        <f t="shared" si="6"/>
        <v>49.8</v>
      </c>
      <c r="BH6" s="67">
        <f t="shared" si="6"/>
        <v>55.5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84.4</v>
      </c>
      <c r="BP6" s="67">
        <f t="shared" ref="BP6:BX6" si="7">IF(BP8="-",NA(),BP8)</f>
        <v>83.2</v>
      </c>
      <c r="BQ6" s="67">
        <f t="shared" si="7"/>
        <v>74.8</v>
      </c>
      <c r="BR6" s="67">
        <f t="shared" si="7"/>
        <v>76.2</v>
      </c>
      <c r="BS6" s="67">
        <f t="shared" si="7"/>
        <v>75.099999999999994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21461</v>
      </c>
      <c r="CA6" s="68">
        <f t="shared" ref="CA6:CI6" si="8">IF(CA8="-",NA(),CA8)</f>
        <v>21766</v>
      </c>
      <c r="CB6" s="68">
        <f t="shared" si="8"/>
        <v>22432</v>
      </c>
      <c r="CC6" s="68">
        <f t="shared" si="8"/>
        <v>22695</v>
      </c>
      <c r="CD6" s="68">
        <f t="shared" si="8"/>
        <v>22226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7833</v>
      </c>
      <c r="CL6" s="68">
        <f t="shared" ref="CL6:CT6" si="9">IF(CL8="-",NA(),CL8)</f>
        <v>7612</v>
      </c>
      <c r="CM6" s="68">
        <f t="shared" si="9"/>
        <v>7431</v>
      </c>
      <c r="CN6" s="68">
        <f t="shared" si="9"/>
        <v>8042</v>
      </c>
      <c r="CO6" s="68">
        <f t="shared" si="9"/>
        <v>8543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61.1</v>
      </c>
      <c r="CW6" s="67">
        <f t="shared" ref="CW6:DE6" si="10">IF(CW8="-",NA(),CW8)</f>
        <v>62.9</v>
      </c>
      <c r="CX6" s="67">
        <f t="shared" si="10"/>
        <v>67.599999999999994</v>
      </c>
      <c r="CY6" s="67">
        <f t="shared" si="10"/>
        <v>66.8</v>
      </c>
      <c r="CZ6" s="67">
        <f t="shared" si="10"/>
        <v>68.3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13.7</v>
      </c>
      <c r="DH6" s="67">
        <f t="shared" ref="DH6:DP6" si="11">IF(DH8="-",NA(),DH8)</f>
        <v>14</v>
      </c>
      <c r="DI6" s="67">
        <f t="shared" si="11"/>
        <v>14.1</v>
      </c>
      <c r="DJ6" s="67">
        <f t="shared" si="11"/>
        <v>13.5</v>
      </c>
      <c r="DK6" s="67">
        <f t="shared" si="11"/>
        <v>12.8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53.4</v>
      </c>
      <c r="DS6" s="67">
        <f t="shared" ref="DS6:EA6" si="12">IF(DS8="-",NA(),DS8)</f>
        <v>56.9</v>
      </c>
      <c r="DT6" s="67">
        <f t="shared" si="12"/>
        <v>60.3</v>
      </c>
      <c r="DU6" s="67">
        <f t="shared" si="12"/>
        <v>62.7</v>
      </c>
      <c r="DV6" s="67">
        <f t="shared" si="12"/>
        <v>64.400000000000006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73.8</v>
      </c>
      <c r="ED6" s="67">
        <f t="shared" ref="ED6:EL6" si="13">IF(ED8="-",NA(),ED8)</f>
        <v>75.8</v>
      </c>
      <c r="EE6" s="67">
        <f t="shared" si="13"/>
        <v>77.5</v>
      </c>
      <c r="EF6" s="67">
        <f t="shared" si="13"/>
        <v>74.5</v>
      </c>
      <c r="EG6" s="67">
        <f t="shared" si="13"/>
        <v>73.7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29128880</v>
      </c>
      <c r="EO6" s="68">
        <f t="shared" ref="EO6:EW6" si="14">IF(EO8="-",NA(),EO8)</f>
        <v>29284447</v>
      </c>
      <c r="EP6" s="68">
        <f t="shared" si="14"/>
        <v>29385887</v>
      </c>
      <c r="EQ6" s="68">
        <f t="shared" si="14"/>
        <v>29866480</v>
      </c>
      <c r="ER6" s="68">
        <f t="shared" si="14"/>
        <v>30210872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153</v>
      </c>
      <c r="B7" s="65">
        <f t="shared" ref="B7:AG7" si="15">B8</f>
        <v>2018</v>
      </c>
      <c r="C7" s="65">
        <f t="shared" si="15"/>
        <v>432156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自治体職員 民間企業出身</v>
      </c>
      <c r="P7" s="65" t="str">
        <f>P8</f>
        <v>直営</v>
      </c>
      <c r="Q7" s="66">
        <f t="shared" si="15"/>
        <v>9</v>
      </c>
      <c r="R7" s="65" t="str">
        <f t="shared" si="15"/>
        <v>-</v>
      </c>
      <c r="S7" s="65" t="str">
        <f t="shared" si="15"/>
        <v>ド 透 訓</v>
      </c>
      <c r="T7" s="65" t="str">
        <f t="shared" si="15"/>
        <v>救 輪</v>
      </c>
      <c r="U7" s="66">
        <f>U8</f>
        <v>81177</v>
      </c>
      <c r="V7" s="66">
        <f>V8</f>
        <v>10225</v>
      </c>
      <c r="W7" s="65" t="str">
        <f>W8</f>
        <v>第２種該当</v>
      </c>
      <c r="X7" s="65" t="str">
        <f t="shared" si="15"/>
        <v>１３：１</v>
      </c>
      <c r="Y7" s="66">
        <f t="shared" si="15"/>
        <v>105</v>
      </c>
      <c r="Z7" s="66">
        <f t="shared" si="15"/>
        <v>43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148</v>
      </c>
      <c r="AE7" s="66">
        <f t="shared" si="15"/>
        <v>94</v>
      </c>
      <c r="AF7" s="66">
        <f t="shared" si="15"/>
        <v>35</v>
      </c>
      <c r="AG7" s="66">
        <f t="shared" si="15"/>
        <v>129</v>
      </c>
      <c r="AH7" s="67">
        <f>AH8</f>
        <v>101.5</v>
      </c>
      <c r="AI7" s="67">
        <f t="shared" ref="AI7:AQ7" si="16">AI8</f>
        <v>100.7</v>
      </c>
      <c r="AJ7" s="67">
        <f t="shared" si="16"/>
        <v>96</v>
      </c>
      <c r="AK7" s="67">
        <f t="shared" si="16"/>
        <v>94.2</v>
      </c>
      <c r="AL7" s="67">
        <f t="shared" si="16"/>
        <v>95.9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96.5</v>
      </c>
      <c r="AT7" s="67">
        <f t="shared" ref="AT7:BB7" si="17">AT8</f>
        <v>95.9</v>
      </c>
      <c r="AU7" s="67">
        <f t="shared" si="17"/>
        <v>90.7</v>
      </c>
      <c r="AV7" s="67">
        <f t="shared" si="17"/>
        <v>90.4</v>
      </c>
      <c r="AW7" s="67">
        <f t="shared" si="17"/>
        <v>92.5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37.799999999999997</v>
      </c>
      <c r="BE7" s="67">
        <f t="shared" ref="BE7:BM7" si="18">BE8</f>
        <v>36.700000000000003</v>
      </c>
      <c r="BF7" s="67">
        <f t="shared" si="18"/>
        <v>43.9</v>
      </c>
      <c r="BG7" s="67">
        <f t="shared" si="18"/>
        <v>49.8</v>
      </c>
      <c r="BH7" s="67">
        <f t="shared" si="18"/>
        <v>55.5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84.4</v>
      </c>
      <c r="BP7" s="67">
        <f t="shared" ref="BP7:BX7" si="19">BP8</f>
        <v>83.2</v>
      </c>
      <c r="BQ7" s="67">
        <f t="shared" si="19"/>
        <v>74.8</v>
      </c>
      <c r="BR7" s="67">
        <f t="shared" si="19"/>
        <v>76.2</v>
      </c>
      <c r="BS7" s="67">
        <f t="shared" si="19"/>
        <v>75.099999999999994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21461</v>
      </c>
      <c r="CA7" s="68">
        <f t="shared" ref="CA7:CI7" si="20">CA8</f>
        <v>21766</v>
      </c>
      <c r="CB7" s="68">
        <f t="shared" si="20"/>
        <v>22432</v>
      </c>
      <c r="CC7" s="68">
        <f t="shared" si="20"/>
        <v>22695</v>
      </c>
      <c r="CD7" s="68">
        <f t="shared" si="20"/>
        <v>22226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7833</v>
      </c>
      <c r="CL7" s="68">
        <f t="shared" ref="CL7:CT7" si="21">CL8</f>
        <v>7612</v>
      </c>
      <c r="CM7" s="68">
        <f t="shared" si="21"/>
        <v>7431</v>
      </c>
      <c r="CN7" s="68">
        <f t="shared" si="21"/>
        <v>8042</v>
      </c>
      <c r="CO7" s="68">
        <f t="shared" si="21"/>
        <v>8543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61.1</v>
      </c>
      <c r="CW7" s="67">
        <f t="shared" ref="CW7:DE7" si="22">CW8</f>
        <v>62.9</v>
      </c>
      <c r="CX7" s="67">
        <f t="shared" si="22"/>
        <v>67.599999999999994</v>
      </c>
      <c r="CY7" s="67">
        <f t="shared" si="22"/>
        <v>66.8</v>
      </c>
      <c r="CZ7" s="67">
        <f t="shared" si="22"/>
        <v>68.3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13.7</v>
      </c>
      <c r="DH7" s="67">
        <f t="shared" ref="DH7:DP7" si="23">DH8</f>
        <v>14</v>
      </c>
      <c r="DI7" s="67">
        <f t="shared" si="23"/>
        <v>14.1</v>
      </c>
      <c r="DJ7" s="67">
        <f t="shared" si="23"/>
        <v>13.5</v>
      </c>
      <c r="DK7" s="67">
        <f t="shared" si="23"/>
        <v>12.8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53.4</v>
      </c>
      <c r="DS7" s="67">
        <f t="shared" ref="DS7:EA7" si="24">DS8</f>
        <v>56.9</v>
      </c>
      <c r="DT7" s="67">
        <f t="shared" si="24"/>
        <v>60.3</v>
      </c>
      <c r="DU7" s="67">
        <f t="shared" si="24"/>
        <v>62.7</v>
      </c>
      <c r="DV7" s="67">
        <f t="shared" si="24"/>
        <v>64.400000000000006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73.8</v>
      </c>
      <c r="ED7" s="67">
        <f t="shared" ref="ED7:EL7" si="25">ED8</f>
        <v>75.8</v>
      </c>
      <c r="EE7" s="67">
        <f t="shared" si="25"/>
        <v>77.5</v>
      </c>
      <c r="EF7" s="67">
        <f t="shared" si="25"/>
        <v>74.5</v>
      </c>
      <c r="EG7" s="67">
        <f t="shared" si="25"/>
        <v>73.7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29128880</v>
      </c>
      <c r="EO7" s="68">
        <f t="shared" ref="EO7:EW7" si="26">EO8</f>
        <v>29284447</v>
      </c>
      <c r="EP7" s="68">
        <f t="shared" si="26"/>
        <v>29385887</v>
      </c>
      <c r="EQ7" s="68">
        <f t="shared" si="26"/>
        <v>29866480</v>
      </c>
      <c r="ER7" s="68">
        <f t="shared" si="26"/>
        <v>30210872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>
      <c r="A8" s="50"/>
      <c r="B8" s="70">
        <v>2018</v>
      </c>
      <c r="C8" s="70">
        <v>432156</v>
      </c>
      <c r="D8" s="70">
        <v>46</v>
      </c>
      <c r="E8" s="70">
        <v>6</v>
      </c>
      <c r="F8" s="70">
        <v>0</v>
      </c>
      <c r="G8" s="70">
        <v>1</v>
      </c>
      <c r="H8" s="70" t="s">
        <v>154</v>
      </c>
      <c r="I8" s="70" t="s">
        <v>155</v>
      </c>
      <c r="J8" s="70" t="s">
        <v>156</v>
      </c>
      <c r="K8" s="70" t="s">
        <v>157</v>
      </c>
      <c r="L8" s="70" t="s">
        <v>158</v>
      </c>
      <c r="M8" s="70" t="s">
        <v>159</v>
      </c>
      <c r="N8" s="70" t="s">
        <v>160</v>
      </c>
      <c r="O8" s="70" t="s">
        <v>161</v>
      </c>
      <c r="P8" s="70" t="s">
        <v>162</v>
      </c>
      <c r="Q8" s="71">
        <v>9</v>
      </c>
      <c r="R8" s="70" t="s">
        <v>38</v>
      </c>
      <c r="S8" s="70" t="s">
        <v>163</v>
      </c>
      <c r="T8" s="70" t="s">
        <v>164</v>
      </c>
      <c r="U8" s="71">
        <v>81177</v>
      </c>
      <c r="V8" s="71">
        <v>10225</v>
      </c>
      <c r="W8" s="70" t="s">
        <v>165</v>
      </c>
      <c r="X8" s="72" t="s">
        <v>166</v>
      </c>
      <c r="Y8" s="71">
        <v>105</v>
      </c>
      <c r="Z8" s="71">
        <v>43</v>
      </c>
      <c r="AA8" s="71" t="s">
        <v>38</v>
      </c>
      <c r="AB8" s="71" t="s">
        <v>38</v>
      </c>
      <c r="AC8" s="71" t="s">
        <v>38</v>
      </c>
      <c r="AD8" s="71">
        <v>148</v>
      </c>
      <c r="AE8" s="71">
        <v>94</v>
      </c>
      <c r="AF8" s="71">
        <v>35</v>
      </c>
      <c r="AG8" s="71">
        <v>129</v>
      </c>
      <c r="AH8" s="73">
        <v>101.5</v>
      </c>
      <c r="AI8" s="73">
        <v>100.7</v>
      </c>
      <c r="AJ8" s="73">
        <v>96</v>
      </c>
      <c r="AK8" s="73">
        <v>94.2</v>
      </c>
      <c r="AL8" s="73">
        <v>95.9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96.5</v>
      </c>
      <c r="AT8" s="73">
        <v>95.9</v>
      </c>
      <c r="AU8" s="73">
        <v>90.7</v>
      </c>
      <c r="AV8" s="73">
        <v>90.4</v>
      </c>
      <c r="AW8" s="73">
        <v>92.5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37.799999999999997</v>
      </c>
      <c r="BE8" s="74">
        <v>36.700000000000003</v>
      </c>
      <c r="BF8" s="74">
        <v>43.9</v>
      </c>
      <c r="BG8" s="74">
        <v>49.8</v>
      </c>
      <c r="BH8" s="74">
        <v>55.5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84.4</v>
      </c>
      <c r="BP8" s="73">
        <v>83.2</v>
      </c>
      <c r="BQ8" s="73">
        <v>74.8</v>
      </c>
      <c r="BR8" s="73">
        <v>76.2</v>
      </c>
      <c r="BS8" s="73">
        <v>75.099999999999994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21461</v>
      </c>
      <c r="CA8" s="74">
        <v>21766</v>
      </c>
      <c r="CB8" s="74">
        <v>22432</v>
      </c>
      <c r="CC8" s="74">
        <v>22695</v>
      </c>
      <c r="CD8" s="74">
        <v>22226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7833</v>
      </c>
      <c r="CL8" s="74">
        <v>7612</v>
      </c>
      <c r="CM8" s="74">
        <v>7431</v>
      </c>
      <c r="CN8" s="74">
        <v>8042</v>
      </c>
      <c r="CO8" s="74">
        <v>8543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61.1</v>
      </c>
      <c r="CW8" s="74">
        <v>62.9</v>
      </c>
      <c r="CX8" s="74">
        <v>67.599999999999994</v>
      </c>
      <c r="CY8" s="74">
        <v>66.8</v>
      </c>
      <c r="CZ8" s="74">
        <v>68.3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13.7</v>
      </c>
      <c r="DH8" s="74">
        <v>14</v>
      </c>
      <c r="DI8" s="74">
        <v>14.1</v>
      </c>
      <c r="DJ8" s="74">
        <v>13.5</v>
      </c>
      <c r="DK8" s="74">
        <v>12.8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53.4</v>
      </c>
      <c r="DS8" s="73">
        <v>56.9</v>
      </c>
      <c r="DT8" s="73">
        <v>60.3</v>
      </c>
      <c r="DU8" s="73">
        <v>62.7</v>
      </c>
      <c r="DV8" s="73">
        <v>64.400000000000006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73.8</v>
      </c>
      <c r="ED8" s="73">
        <v>75.8</v>
      </c>
      <c r="EE8" s="73">
        <v>77.5</v>
      </c>
      <c r="EF8" s="73">
        <v>74.5</v>
      </c>
      <c r="EG8" s="73">
        <v>73.7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29128880</v>
      </c>
      <c r="EO8" s="74">
        <v>29284447</v>
      </c>
      <c r="EP8" s="74">
        <v>29385887</v>
      </c>
      <c r="EQ8" s="74">
        <v>29866480</v>
      </c>
      <c r="ER8" s="74">
        <v>30210872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167</v>
      </c>
      <c r="C10" s="79" t="s">
        <v>168</v>
      </c>
      <c r="D10" s="79" t="s">
        <v>169</v>
      </c>
      <c r="E10" s="79" t="s">
        <v>170</v>
      </c>
      <c r="F10" s="79" t="s">
        <v>171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172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2020-01-27T05:01:32Z</cp:lastPrinted>
  <dcterms:created xsi:type="dcterms:W3CDTF">2019-12-05T07:44:11Z</dcterms:created>
  <dcterms:modified xsi:type="dcterms:W3CDTF">2020-01-27T05:04:05Z</dcterms:modified>
  <cp:category/>
</cp:coreProperties>
</file>