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0.155\２０２３年度\04 サービス向上班\07 仁科\03 子ども安全安心対策事業に関すること\02 R5分\231106 追加協議\02 県→事業者\"/>
    </mc:Choice>
  </mc:AlternateContent>
  <bookViews>
    <workbookView xWindow="0" yWindow="0" windowWidth="28800" windowHeight="12315"/>
  </bookViews>
  <sheets>
    <sheet name="別紙③" sheetId="4" r:id="rId1"/>
    <sheet name="記入例" sheetId="7" r:id="rId2"/>
    <sheet name="Sheet1" sheetId="6" state="hidden" r:id="rId3"/>
  </sheets>
  <externalReferences>
    <externalReference r:id="rId4"/>
  </externalReferences>
  <definedNames>
    <definedName name="_01_北海道" localSheetId="1">OFFSET(#REF!,0,0,COUNTA(#REF!)-1,1)</definedName>
    <definedName name="_01_北海道">OFFSET(#REF!,0,0,COUNTA(#REF!)-1,1)</definedName>
    <definedName name="_02_青森県" localSheetId="1">#REF!</definedName>
    <definedName name="_02_青森県">#REF!</definedName>
    <definedName name="_03_岩手県" localSheetId="1">#REF!</definedName>
    <definedName name="_03_岩手県">#REF!</definedName>
    <definedName name="_04_宮城県" localSheetId="1">#REF!</definedName>
    <definedName name="_04_宮城県">#REF!</definedName>
    <definedName name="_05_秋田県" localSheetId="1">#REF!</definedName>
    <definedName name="_05_秋田県">#REF!</definedName>
    <definedName name="_06_山形県" localSheetId="1">#REF!</definedName>
    <definedName name="_06_山形県">#REF!</definedName>
    <definedName name="_07_福島県" localSheetId="1">#REF!</definedName>
    <definedName name="_07_福島県">#REF!</definedName>
    <definedName name="_08_茨城県" localSheetId="1">#REF!</definedName>
    <definedName name="_08_茨城県">#REF!</definedName>
    <definedName name="_09_栃木県" localSheetId="1">#REF!</definedName>
    <definedName name="_09_栃木県">#REF!</definedName>
    <definedName name="_10_群馬県" localSheetId="1">#REF!</definedName>
    <definedName name="_10_群馬県">#REF!</definedName>
    <definedName name="_11_埼玉県" localSheetId="1">#REF!</definedName>
    <definedName name="_11_埼玉県">#REF!</definedName>
    <definedName name="_12_千葉県" localSheetId="1">#REF!</definedName>
    <definedName name="_12_千葉県">#REF!</definedName>
    <definedName name="_13_東京都" localSheetId="1">#REF!</definedName>
    <definedName name="_13_東京都">#REF!</definedName>
    <definedName name="_14_神奈川県" localSheetId="1">#REF!</definedName>
    <definedName name="_14_神奈川県">#REF!</definedName>
    <definedName name="_15_新潟県" localSheetId="1">#REF!</definedName>
    <definedName name="_15_新潟県">#REF!</definedName>
    <definedName name="_16_富山県" localSheetId="1">#REF!</definedName>
    <definedName name="_16_富山県">#REF!</definedName>
    <definedName name="_17_石川県" localSheetId="1">#REF!</definedName>
    <definedName name="_17_石川県">#REF!</definedName>
    <definedName name="_18_福井県" localSheetId="1">#REF!</definedName>
    <definedName name="_18_福井県">#REF!</definedName>
    <definedName name="_19_山梨県" localSheetId="1">#REF!</definedName>
    <definedName name="_19_山梨県">#REF!</definedName>
    <definedName name="_20_長野県" localSheetId="1">#REF!</definedName>
    <definedName name="_20_長野県">#REF!</definedName>
    <definedName name="_21_岐阜県" localSheetId="1">#REF!</definedName>
    <definedName name="_21_岐阜県">#REF!</definedName>
    <definedName name="_22_静岡県" localSheetId="1">#REF!</definedName>
    <definedName name="_22_静岡県">#REF!</definedName>
    <definedName name="_23_愛知県" localSheetId="1">#REF!</definedName>
    <definedName name="_23_愛知県">#REF!</definedName>
    <definedName name="_24_三重県" localSheetId="1">#REF!</definedName>
    <definedName name="_24_三重県">#REF!</definedName>
    <definedName name="_25_滋賀県" localSheetId="1">#REF!</definedName>
    <definedName name="_25_滋賀県">#REF!</definedName>
    <definedName name="_26_京都府" localSheetId="1">#REF!</definedName>
    <definedName name="_26_京都府">#REF!</definedName>
    <definedName name="_27_大阪府" localSheetId="1">#REF!</definedName>
    <definedName name="_27_大阪府">#REF!</definedName>
    <definedName name="_28_兵庫県" localSheetId="1">#REF!</definedName>
    <definedName name="_28_兵庫県">#REF!</definedName>
    <definedName name="_29_奈良県" localSheetId="1">#REF!</definedName>
    <definedName name="_29_奈良県">#REF!</definedName>
    <definedName name="_30_和歌山県" localSheetId="1">#REF!</definedName>
    <definedName name="_30_和歌山県">#REF!</definedName>
    <definedName name="_31_鳥取県" localSheetId="1">#REF!</definedName>
    <definedName name="_31_鳥取県">#REF!</definedName>
    <definedName name="_32_島根県" localSheetId="1">#REF!</definedName>
    <definedName name="_32_島根県">#REF!</definedName>
    <definedName name="_33_岡山県" localSheetId="1">#REF!</definedName>
    <definedName name="_33_岡山県">#REF!</definedName>
    <definedName name="_34_広島県" localSheetId="1">#REF!</definedName>
    <definedName name="_34_広島県">#REF!</definedName>
    <definedName name="_35_山口県" localSheetId="1">#REF!</definedName>
    <definedName name="_35_山口県">#REF!</definedName>
    <definedName name="_36_徳島県" localSheetId="1">#REF!</definedName>
    <definedName name="_36_徳島県">#REF!</definedName>
    <definedName name="_37_香川県" localSheetId="1">#REF!</definedName>
    <definedName name="_37_香川県">#REF!</definedName>
    <definedName name="_38_愛媛県" localSheetId="1">#REF!</definedName>
    <definedName name="_38_愛媛県">#REF!</definedName>
    <definedName name="_39_高知県" localSheetId="1">#REF!</definedName>
    <definedName name="_39_高知県">#REF!</definedName>
    <definedName name="_40_福岡県" localSheetId="1">#REF!</definedName>
    <definedName name="_40_福岡県">#REF!</definedName>
    <definedName name="_41_佐賀県" localSheetId="1">#REF!</definedName>
    <definedName name="_41_佐賀県">#REF!</definedName>
    <definedName name="_42_長崎県" localSheetId="1">#REF!</definedName>
    <definedName name="_42_長崎県">#REF!</definedName>
    <definedName name="_43_熊本県" localSheetId="1">#REF!</definedName>
    <definedName name="_43_熊本県">#REF!</definedName>
    <definedName name="_44_大分県" localSheetId="1">#REF!</definedName>
    <definedName name="_44_大分県">#REF!</definedName>
    <definedName name="_45_宮崎県" localSheetId="1">#REF!</definedName>
    <definedName name="_45_宮崎県">#REF!</definedName>
    <definedName name="_46_鹿児島県" localSheetId="1">#REF!</definedName>
    <definedName name="_46_鹿児島県">#REF!</definedName>
    <definedName name="_47_沖縄県" localSheetId="1">#REF!</definedName>
    <definedName name="_47_沖縄県">#REF!</definedName>
    <definedName name="_Order1" hidden="1">255</definedName>
    <definedName name="_Order2" hidden="1">255</definedName>
    <definedName name="Autoshape1" localSheetId="1">#REF!</definedName>
    <definedName name="Autoshape1">#REF!</definedName>
    <definedName name="_xlnm.Print_Area" localSheetId="1">記入例!$A$1:$Y$78</definedName>
    <definedName name="_xlnm.Print_Area" localSheetId="0">別紙③!$A$1:$Y$79</definedName>
    <definedName name="_xlnm.Print_Area">#REF!</definedName>
    <definedName name="syuukeihyou11">[1]集計表２!$A$3:$AD$109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8" i="7" l="1"/>
  <c r="H48" i="7"/>
  <c r="G48" i="7"/>
  <c r="F48" i="7"/>
  <c r="C48" i="7"/>
  <c r="J46" i="7"/>
  <c r="K46" i="7" s="1"/>
  <c r="I46" i="7"/>
  <c r="J45" i="7"/>
  <c r="I45" i="7"/>
  <c r="K45" i="7" s="1"/>
  <c r="J44" i="7"/>
  <c r="I44" i="7"/>
  <c r="K44" i="7" s="1"/>
  <c r="B44" i="7"/>
  <c r="B45" i="7" s="1"/>
  <c r="B46" i="7" s="1"/>
  <c r="K43" i="7"/>
  <c r="J43" i="7"/>
  <c r="I43" i="7"/>
  <c r="B43" i="7"/>
  <c r="J42" i="7"/>
  <c r="I42" i="7"/>
  <c r="O37" i="7"/>
  <c r="H37" i="7"/>
  <c r="G37" i="7"/>
  <c r="F37" i="7"/>
  <c r="C37" i="7"/>
  <c r="K35" i="7"/>
  <c r="J35" i="7"/>
  <c r="I35" i="7"/>
  <c r="J34" i="7"/>
  <c r="K34" i="7" s="1"/>
  <c r="I34" i="7"/>
  <c r="J33" i="7"/>
  <c r="I33" i="7"/>
  <c r="K33" i="7" s="1"/>
  <c r="J32" i="7"/>
  <c r="I32" i="7"/>
  <c r="K32" i="7" s="1"/>
  <c r="B32" i="7"/>
  <c r="B33" i="7" s="1"/>
  <c r="B34" i="7" s="1"/>
  <c r="B35" i="7" s="1"/>
  <c r="J31" i="7"/>
  <c r="I31" i="7"/>
  <c r="K31" i="7" s="1"/>
  <c r="O26" i="7"/>
  <c r="H26" i="7"/>
  <c r="G26" i="7"/>
  <c r="F26" i="7"/>
  <c r="C26" i="7"/>
  <c r="J24" i="7"/>
  <c r="J26" i="7" s="1"/>
  <c r="I24" i="7"/>
  <c r="I26" i="7" s="1"/>
  <c r="I23" i="7"/>
  <c r="K23" i="7" s="1"/>
  <c r="M23" i="7" s="1"/>
  <c r="N23" i="7" s="1"/>
  <c r="E15" i="7"/>
  <c r="G14" i="7"/>
  <c r="E14" i="7"/>
  <c r="E13" i="7"/>
  <c r="G12" i="7"/>
  <c r="E12" i="7"/>
  <c r="F12" i="7" s="1"/>
  <c r="E11" i="7"/>
  <c r="G10" i="7"/>
  <c r="E10" i="7"/>
  <c r="F10" i="7" s="1"/>
  <c r="F14" i="7" l="1"/>
  <c r="K42" i="7"/>
  <c r="G16" i="7"/>
  <c r="J37" i="7"/>
  <c r="L32" i="7"/>
  <c r="M32" i="7" s="1"/>
  <c r="N32" i="7" s="1"/>
  <c r="M34" i="7"/>
  <c r="N34" i="7" s="1"/>
  <c r="L34" i="7"/>
  <c r="L44" i="7"/>
  <c r="M44" i="7" s="1"/>
  <c r="N44" i="7" s="1"/>
  <c r="F16" i="7"/>
  <c r="K37" i="7"/>
  <c r="L33" i="7"/>
  <c r="M33" i="7"/>
  <c r="N33" i="7" s="1"/>
  <c r="M46" i="7"/>
  <c r="N46" i="7" s="1"/>
  <c r="L46" i="7"/>
  <c r="K48" i="7"/>
  <c r="L42" i="7"/>
  <c r="L45" i="7"/>
  <c r="M45" i="7"/>
  <c r="N45" i="7" s="1"/>
  <c r="I37" i="7"/>
  <c r="J48" i="7"/>
  <c r="L31" i="7"/>
  <c r="L35" i="7"/>
  <c r="M35" i="7" s="1"/>
  <c r="N35" i="7" s="1"/>
  <c r="L43" i="7"/>
  <c r="M43" i="7" s="1"/>
  <c r="N43" i="7" s="1"/>
  <c r="I48" i="7"/>
  <c r="E16" i="7"/>
  <c r="M31" i="7"/>
  <c r="K24" i="7"/>
  <c r="J32" i="4"/>
  <c r="J33" i="4"/>
  <c r="J34" i="4"/>
  <c r="J35" i="4"/>
  <c r="J31" i="4"/>
  <c r="J43" i="4"/>
  <c r="J44" i="4"/>
  <c r="J45" i="4"/>
  <c r="J46" i="4"/>
  <c r="J42" i="4"/>
  <c r="J24" i="4"/>
  <c r="K26" i="7" l="1"/>
  <c r="L24" i="7"/>
  <c r="L26" i="7" s="1"/>
  <c r="L48" i="7"/>
  <c r="N31" i="7"/>
  <c r="N37" i="7" s="1"/>
  <c r="M37" i="7"/>
  <c r="M42" i="7"/>
  <c r="L37" i="7"/>
  <c r="I23" i="4"/>
  <c r="K23" i="4" s="1"/>
  <c r="M23" i="4" s="1"/>
  <c r="N23" i="4" s="1"/>
  <c r="I46" i="4"/>
  <c r="K46" i="4" s="1"/>
  <c r="I45" i="4"/>
  <c r="K45" i="4" s="1"/>
  <c r="I44" i="4"/>
  <c r="K44" i="4" s="1"/>
  <c r="I43" i="4"/>
  <c r="K43" i="4" s="1"/>
  <c r="B43" i="4"/>
  <c r="B44" i="4" s="1"/>
  <c r="B45" i="4" s="1"/>
  <c r="B46" i="4" s="1"/>
  <c r="I42" i="4"/>
  <c r="K42" i="4" s="1"/>
  <c r="I35" i="4"/>
  <c r="K35" i="4" s="1"/>
  <c r="I34" i="4"/>
  <c r="K34" i="4" s="1"/>
  <c r="I33" i="4"/>
  <c r="K33" i="4" s="1"/>
  <c r="I32" i="4"/>
  <c r="K32" i="4" s="1"/>
  <c r="B32" i="4"/>
  <c r="B33" i="4" s="1"/>
  <c r="B34" i="4" s="1"/>
  <c r="B35" i="4" s="1"/>
  <c r="I31" i="4"/>
  <c r="K31" i="4" s="1"/>
  <c r="I24" i="4"/>
  <c r="K24" i="4" s="1"/>
  <c r="L24" i="4" s="1"/>
  <c r="M48" i="7" l="1"/>
  <c r="N42" i="7"/>
  <c r="N48" i="7" s="1"/>
  <c r="M24" i="7"/>
  <c r="L44" i="4"/>
  <c r="M44" i="4" s="1"/>
  <c r="N44" i="4" s="1"/>
  <c r="L45" i="4"/>
  <c r="M45" i="4" s="1"/>
  <c r="N45" i="4" s="1"/>
  <c r="L46" i="4"/>
  <c r="M46" i="4" s="1"/>
  <c r="N46" i="4" s="1"/>
  <c r="L43" i="4"/>
  <c r="M43" i="4" s="1"/>
  <c r="N43" i="4" s="1"/>
  <c r="L42" i="4"/>
  <c r="M42" i="4" s="1"/>
  <c r="N42" i="4" s="1"/>
  <c r="L35" i="4"/>
  <c r="M35" i="4" s="1"/>
  <c r="N35" i="4" s="1"/>
  <c r="L32" i="4"/>
  <c r="M32" i="4" s="1"/>
  <c r="N32" i="4" s="1"/>
  <c r="L33" i="4"/>
  <c r="M33" i="4" s="1"/>
  <c r="N33" i="4" s="1"/>
  <c r="L34" i="4"/>
  <c r="M34" i="4" s="1"/>
  <c r="N34" i="4" s="1"/>
  <c r="L31" i="4"/>
  <c r="M31" i="4" s="1"/>
  <c r="N31" i="4" s="1"/>
  <c r="O26" i="4"/>
  <c r="M26" i="7" l="1"/>
  <c r="N24" i="7"/>
  <c r="N26" i="7" s="1"/>
  <c r="M24" i="4"/>
  <c r="N24" i="4" s="1"/>
  <c r="N26" i="4" l="1"/>
  <c r="E10" i="4" l="1"/>
  <c r="E11" i="4"/>
  <c r="E12" i="4"/>
  <c r="E13" i="4"/>
  <c r="E14" i="4"/>
  <c r="E15" i="4"/>
  <c r="C26" i="4"/>
  <c r="F26" i="4"/>
  <c r="G26" i="4"/>
  <c r="H26" i="4"/>
  <c r="I26" i="4"/>
  <c r="J26" i="4"/>
  <c r="K26" i="4"/>
  <c r="L26" i="4"/>
  <c r="M26" i="4"/>
  <c r="G10" i="4"/>
  <c r="C37" i="4"/>
  <c r="F37" i="4"/>
  <c r="G37" i="4"/>
  <c r="H37" i="4"/>
  <c r="I37" i="4"/>
  <c r="J37" i="4"/>
  <c r="K37" i="4"/>
  <c r="L37" i="4"/>
  <c r="M37" i="4"/>
  <c r="N37" i="4"/>
  <c r="O37" i="4"/>
  <c r="G12" i="4" s="1"/>
  <c r="C48" i="4"/>
  <c r="F48" i="4"/>
  <c r="G48" i="4"/>
  <c r="H48" i="4"/>
  <c r="I48" i="4"/>
  <c r="J48" i="4"/>
  <c r="K48" i="4"/>
  <c r="L48" i="4"/>
  <c r="M48" i="4"/>
  <c r="N48" i="4"/>
  <c r="O48" i="4"/>
  <c r="G14" i="4" s="1"/>
  <c r="F10" i="4" l="1"/>
  <c r="F14" i="4"/>
  <c r="F12" i="4"/>
  <c r="G16" i="4"/>
  <c r="E16" i="4"/>
  <c r="F16" i="4" l="1"/>
</calcChain>
</file>

<file path=xl/sharedStrings.xml><?xml version="1.0" encoding="utf-8"?>
<sst xmlns="http://schemas.openxmlformats.org/spreadsheetml/2006/main" count="582" uniqueCount="188">
  <si>
    <t>⇒【（１）児童発達支援センター】に集約する。</t>
    <rPh sb="17" eb="19">
      <t>シュウヤク</t>
    </rPh>
    <phoneticPr fontId="5"/>
  </si>
  <si>
    <t>・</t>
    <phoneticPr fontId="5"/>
  </si>
  <si>
    <t>１．②欄には公立（自治体による設置）又は私立（社会福祉法人、株式会社、学校法人等による設置）を記載すること。</t>
    <rPh sb="3" eb="4">
      <t>ラン</t>
    </rPh>
    <rPh sb="6" eb="8">
      <t>コウリツ</t>
    </rPh>
    <rPh sb="9" eb="12">
      <t>ジチタイ</t>
    </rPh>
    <rPh sb="15" eb="17">
      <t>セッチ</t>
    </rPh>
    <rPh sb="18" eb="19">
      <t>マタ</t>
    </rPh>
    <rPh sb="20" eb="22">
      <t>シリツ</t>
    </rPh>
    <rPh sb="23" eb="25">
      <t>シャカイ</t>
    </rPh>
    <rPh sb="25" eb="27">
      <t>フクシ</t>
    </rPh>
    <rPh sb="27" eb="29">
      <t>ホウジン</t>
    </rPh>
    <rPh sb="30" eb="34">
      <t>カブシキガイシャ</t>
    </rPh>
    <rPh sb="35" eb="37">
      <t>ガッコウ</t>
    </rPh>
    <rPh sb="37" eb="39">
      <t>ホウジン</t>
    </rPh>
    <rPh sb="39" eb="40">
      <t>ナド</t>
    </rPh>
    <rPh sb="43" eb="45">
      <t>セッチ</t>
    </rPh>
    <rPh sb="47" eb="49">
      <t>キサイ</t>
    </rPh>
    <phoneticPr fontId="7"/>
  </si>
  <si>
    <t>記載要領</t>
    <rPh sb="0" eb="2">
      <t>キサイ</t>
    </rPh>
    <rPh sb="2" eb="4">
      <t>ヨウリョウ</t>
    </rPh>
    <phoneticPr fontId="5"/>
  </si>
  <si>
    <t>◆</t>
    <phoneticPr fontId="5"/>
  </si>
  <si>
    <t>台</t>
    <rPh sb="0" eb="1">
      <t>ダイ</t>
    </rPh>
    <phoneticPr fontId="5"/>
  </si>
  <si>
    <t>円</t>
    <rPh sb="0" eb="1">
      <t>エン</t>
    </rPh>
    <phoneticPr fontId="5"/>
  </si>
  <si>
    <t>か所</t>
    <rPh sb="1" eb="2">
      <t>トコロ</t>
    </rPh>
    <phoneticPr fontId="5"/>
  </si>
  <si>
    <t>⑯</t>
    <phoneticPr fontId="4"/>
  </si>
  <si>
    <t>⑮</t>
    <phoneticPr fontId="5"/>
  </si>
  <si>
    <t>⑭</t>
    <phoneticPr fontId="5"/>
  </si>
  <si>
    <t>⑬</t>
    <phoneticPr fontId="5"/>
  </si>
  <si>
    <t>⑫</t>
    <phoneticPr fontId="5"/>
  </si>
  <si>
    <t>⑪</t>
    <phoneticPr fontId="5"/>
  </si>
  <si>
    <t>⑩</t>
    <phoneticPr fontId="5"/>
  </si>
  <si>
    <t>⑨</t>
    <phoneticPr fontId="5"/>
  </si>
  <si>
    <t>⑧</t>
    <phoneticPr fontId="5"/>
  </si>
  <si>
    <t>⑦（⑤ー⑥）</t>
    <phoneticPr fontId="5"/>
  </si>
  <si>
    <t>⑥</t>
    <phoneticPr fontId="5"/>
  </si>
  <si>
    <t>⑤</t>
    <phoneticPr fontId="5"/>
  </si>
  <si>
    <t>④</t>
    <phoneticPr fontId="5"/>
  </si>
  <si>
    <t>③</t>
    <phoneticPr fontId="5"/>
  </si>
  <si>
    <t>②</t>
    <phoneticPr fontId="5"/>
  </si>
  <si>
    <t>①</t>
    <phoneticPr fontId="5"/>
  </si>
  <si>
    <t>装置の認定番号</t>
    <rPh sb="0" eb="2">
      <t>ソウチ</t>
    </rPh>
    <rPh sb="3" eb="5">
      <t>ニンテイ</t>
    </rPh>
    <rPh sb="5" eb="7">
      <t>バンゴウ</t>
    </rPh>
    <phoneticPr fontId="5"/>
  </si>
  <si>
    <t>装置を装備する車両の乗車定員数</t>
    <phoneticPr fontId="5"/>
  </si>
  <si>
    <t>装置を装備する車両の台数</t>
    <rPh sb="10" eb="12">
      <t>ダイスウ</t>
    </rPh>
    <phoneticPr fontId="5"/>
  </si>
  <si>
    <t>国庫補助所要額</t>
    <rPh sb="0" eb="2">
      <t>コッコ</t>
    </rPh>
    <rPh sb="2" eb="4">
      <t>ホジョ</t>
    </rPh>
    <rPh sb="4" eb="7">
      <t>ショヨウガク</t>
    </rPh>
    <phoneticPr fontId="5"/>
  </si>
  <si>
    <t>国庫補助基本額</t>
    <rPh sb="0" eb="2">
      <t>コッコ</t>
    </rPh>
    <rPh sb="2" eb="4">
      <t>ホジョ</t>
    </rPh>
    <rPh sb="4" eb="7">
      <t>キホンガク</t>
    </rPh>
    <phoneticPr fontId="5"/>
  </si>
  <si>
    <t>選定額</t>
    <rPh sb="0" eb="2">
      <t>センテイ</t>
    </rPh>
    <rPh sb="2" eb="3">
      <t>ガク</t>
    </rPh>
    <phoneticPr fontId="5"/>
  </si>
  <si>
    <t>国庫補助基準額</t>
    <rPh sb="0" eb="2">
      <t>コッコ</t>
    </rPh>
    <rPh sb="2" eb="4">
      <t>ホジョ</t>
    </rPh>
    <rPh sb="4" eb="7">
      <t>キジュンガク</t>
    </rPh>
    <phoneticPr fontId="5"/>
  </si>
  <si>
    <t>差引額</t>
    <rPh sb="0" eb="3">
      <t>サシヒキガク</t>
    </rPh>
    <phoneticPr fontId="5"/>
  </si>
  <si>
    <t>寄付金その他の収入予定額</t>
    <rPh sb="0" eb="3">
      <t>キフキン</t>
    </rPh>
    <rPh sb="5" eb="6">
      <t>タ</t>
    </rPh>
    <rPh sb="7" eb="9">
      <t>シュウニュウ</t>
    </rPh>
    <rPh sb="9" eb="12">
      <t>ヨテイガク</t>
    </rPh>
    <phoneticPr fontId="5"/>
  </si>
  <si>
    <t>対象経費支出予定額</t>
    <rPh sb="0" eb="2">
      <t>タイショウ</t>
    </rPh>
    <rPh sb="2" eb="4">
      <t>ケイヒ</t>
    </rPh>
    <rPh sb="4" eb="6">
      <t>シシュツ</t>
    </rPh>
    <rPh sb="6" eb="9">
      <t>ヨテイガク</t>
    </rPh>
    <phoneticPr fontId="5"/>
  </si>
  <si>
    <t>設置主体</t>
    <rPh sb="0" eb="2">
      <t>セッチ</t>
    </rPh>
    <rPh sb="2" eb="4">
      <t>シュタイ</t>
    </rPh>
    <phoneticPr fontId="5"/>
  </si>
  <si>
    <t>公立・
私立の別</t>
    <rPh sb="0" eb="2">
      <t>コウリツ</t>
    </rPh>
    <rPh sb="2" eb="4">
      <t>コッコウリツ</t>
    </rPh>
    <rPh sb="4" eb="6">
      <t>シリツ</t>
    </rPh>
    <rPh sb="7" eb="8">
      <t>ベツ</t>
    </rPh>
    <phoneticPr fontId="5"/>
  </si>
  <si>
    <t>施設名</t>
    <rPh sb="0" eb="3">
      <t>シセツメイ</t>
    </rPh>
    <phoneticPr fontId="5"/>
  </si>
  <si>
    <t>整理
番号</t>
    <rPh sb="0" eb="2">
      <t>セイリ</t>
    </rPh>
    <rPh sb="3" eb="5">
      <t>バンゴウ</t>
    </rPh>
    <phoneticPr fontId="5"/>
  </si>
  <si>
    <t>所在市区町村数</t>
    <rPh sb="0" eb="2">
      <t>ショザイ</t>
    </rPh>
    <rPh sb="2" eb="6">
      <t>シクチョウソン</t>
    </rPh>
    <rPh sb="6" eb="7">
      <t>スウ</t>
    </rPh>
    <phoneticPr fontId="5"/>
  </si>
  <si>
    <t>【２．事業計画の概要】</t>
    <rPh sb="3" eb="5">
      <t>ジギョウ</t>
    </rPh>
    <rPh sb="5" eb="7">
      <t>ケイカク</t>
    </rPh>
    <rPh sb="8" eb="10">
      <t>ガイヨウ</t>
    </rPh>
    <phoneticPr fontId="5"/>
  </si>
  <si>
    <t>合計</t>
    <rPh sb="0" eb="2">
      <t>ゴウケイ</t>
    </rPh>
    <phoneticPr fontId="5"/>
  </si>
  <si>
    <t>私立</t>
    <rPh sb="0" eb="2">
      <t>シリツ</t>
    </rPh>
    <phoneticPr fontId="5"/>
  </si>
  <si>
    <t>公立</t>
    <rPh sb="0" eb="2">
      <t>コウリツ</t>
    </rPh>
    <phoneticPr fontId="5"/>
  </si>
  <si>
    <t>児童発達支援事業所</t>
    <rPh sb="0" eb="9">
      <t>ジドウハッタツシエンジギョウショ</t>
    </rPh>
    <phoneticPr fontId="7"/>
  </si>
  <si>
    <t>児童発達支援センター</t>
    <rPh sb="0" eb="2">
      <t>ジドウ</t>
    </rPh>
    <rPh sb="2" eb="4">
      <t>ハッタツ</t>
    </rPh>
    <rPh sb="4" eb="6">
      <t>シエン</t>
    </rPh>
    <phoneticPr fontId="7"/>
  </si>
  <si>
    <t>設置台数計</t>
    <phoneticPr fontId="5"/>
  </si>
  <si>
    <t>設置種別計</t>
    <rPh sb="0" eb="2">
      <t>セッチ</t>
    </rPh>
    <rPh sb="2" eb="4">
      <t>シュベツ</t>
    </rPh>
    <rPh sb="4" eb="5">
      <t>ケイ</t>
    </rPh>
    <phoneticPr fontId="5"/>
  </si>
  <si>
    <t>種別</t>
    <rPh sb="0" eb="2">
      <t>シュベツ</t>
    </rPh>
    <phoneticPr fontId="5"/>
  </si>
  <si>
    <t>６．⑬欄は、安全装置を設置する送迎用バスの台数を記載すること。</t>
    <rPh sb="3" eb="4">
      <t>ラン</t>
    </rPh>
    <rPh sb="6" eb="8">
      <t>アンゼン</t>
    </rPh>
    <rPh sb="8" eb="10">
      <t>ソウチ</t>
    </rPh>
    <rPh sb="11" eb="13">
      <t>セッチ</t>
    </rPh>
    <rPh sb="15" eb="18">
      <t>ソウゲイヨウ</t>
    </rPh>
    <rPh sb="21" eb="23">
      <t>ダイスウ</t>
    </rPh>
    <rPh sb="24" eb="26">
      <t>キサイ</t>
    </rPh>
    <phoneticPr fontId="7"/>
  </si>
  <si>
    <t>５．⑫欄は、⑪欄の額（１，０００円未満の端数が生じた場合でも、これを切り捨てず、円単位とする。）を記載すること。</t>
    <rPh sb="3" eb="4">
      <t>ラン</t>
    </rPh>
    <rPh sb="7" eb="8">
      <t>ラン</t>
    </rPh>
    <rPh sb="9" eb="10">
      <t>ガク</t>
    </rPh>
    <rPh sb="49" eb="51">
      <t>キサイ</t>
    </rPh>
    <phoneticPr fontId="7"/>
  </si>
  <si>
    <t>４．⑪欄は、⑨欄及び⑩欄を比較し、いずれか少ない方の額を記載すること。</t>
    <rPh sb="24" eb="25">
      <t>ホウ</t>
    </rPh>
    <phoneticPr fontId="5"/>
  </si>
  <si>
    <t>２．④欄には事業所が所在する市町村名を記載すること。</t>
    <phoneticPr fontId="5"/>
  </si>
  <si>
    <t>所在市区町村数</t>
    <rPh sb="0" eb="7">
      <t>ショザイシクチョウソンスウ</t>
    </rPh>
    <phoneticPr fontId="5"/>
  </si>
  <si>
    <t>自治体補助額</t>
    <rPh sb="0" eb="3">
      <t>ジチタイ</t>
    </rPh>
    <rPh sb="3" eb="6">
      <t>ホジョガク</t>
    </rPh>
    <phoneticPr fontId="5"/>
  </si>
  <si>
    <t>所在市区町村名</t>
    <rPh sb="0" eb="7">
      <t>ショザイシクチョウソンメイ</t>
    </rPh>
    <phoneticPr fontId="5"/>
  </si>
  <si>
    <t>所在市区町村名</t>
    <rPh sb="0" eb="2">
      <t>ショザイ</t>
    </rPh>
    <rPh sb="2" eb="6">
      <t>シクチョウソン</t>
    </rPh>
    <rPh sb="6" eb="7">
      <t>メイ</t>
    </rPh>
    <phoneticPr fontId="5"/>
  </si>
  <si>
    <t>（１）児童発達支援センター</t>
    <rPh sb="3" eb="5">
      <t>ジドウ</t>
    </rPh>
    <rPh sb="5" eb="7">
      <t>ハッタツ</t>
    </rPh>
    <rPh sb="7" eb="9">
      <t>シエン</t>
    </rPh>
    <phoneticPr fontId="5"/>
  </si>
  <si>
    <t>【１．施設種別の補助事業実施施設数】※自動計算の為、記入不要</t>
  </si>
  <si>
    <t>担当者氏名</t>
    <rPh sb="0" eb="3">
      <t>タントウシャ</t>
    </rPh>
    <rPh sb="3" eb="5">
      <t>シメイ</t>
    </rPh>
    <phoneticPr fontId="4"/>
  </si>
  <si>
    <t>施設数</t>
    <rPh sb="0" eb="2">
      <t>シセツ</t>
    </rPh>
    <phoneticPr fontId="5"/>
  </si>
  <si>
    <t>３．⑨欄は、⑦欄及び⑧欄を比較し、いずれか少ない方の額を記載すること。</t>
    <rPh sb="24" eb="25">
      <t>ホウ</t>
    </rPh>
    <phoneticPr fontId="7"/>
  </si>
  <si>
    <t>購入日
（年・月・日）</t>
    <rPh sb="0" eb="2">
      <t>コウニュウ</t>
    </rPh>
    <rPh sb="2" eb="3">
      <t>ヒ</t>
    </rPh>
    <rPh sb="5" eb="6">
      <t>トシ</t>
    </rPh>
    <rPh sb="7" eb="8">
      <t>ツキ</t>
    </rPh>
    <rPh sb="9" eb="10">
      <t>ヒ</t>
    </rPh>
    <phoneticPr fontId="4"/>
  </si>
  <si>
    <t>放課後等デイサービス事業所</t>
    <rPh sb="0" eb="4">
      <t>ホウカゴトウ</t>
    </rPh>
    <rPh sb="10" eb="13">
      <t>ジギョウショ</t>
    </rPh>
    <phoneticPr fontId="7"/>
  </si>
  <si>
    <t>　【（１）児童発達支援センター】と【（２）児童発達支援事業所】の多機能型の場合</t>
    <rPh sb="29" eb="30">
      <t>トコロ</t>
    </rPh>
    <rPh sb="32" eb="36">
      <t>タキノウガタ</t>
    </rPh>
    <rPh sb="37" eb="39">
      <t>バアイ</t>
    </rPh>
    <phoneticPr fontId="5"/>
  </si>
  <si>
    <t>　【（１）児童発達支援センター】と【（３）放課後等デイサービス事業所】の多機能型の場合</t>
    <rPh sb="31" eb="34">
      <t>ジギョウショ</t>
    </rPh>
    <rPh sb="36" eb="40">
      <t>タキノウガタ</t>
    </rPh>
    <rPh sb="41" eb="43">
      <t>バアイ</t>
    </rPh>
    <phoneticPr fontId="5"/>
  </si>
  <si>
    <t>　【（２）児童発達支援事業所】と【（３）放課後等デイサービス事業所】の多機能型の場合</t>
    <rPh sb="13" eb="14">
      <t>トコロ</t>
    </rPh>
    <rPh sb="30" eb="33">
      <t>ジギョウショ</t>
    </rPh>
    <rPh sb="35" eb="39">
      <t>タキノウガタ</t>
    </rPh>
    <rPh sb="40" eb="42">
      <t>バアイ</t>
    </rPh>
    <phoneticPr fontId="5"/>
  </si>
  <si>
    <t>　【（１）児童発達支援センター】と【（２）児童発達支援事業所】と【（３）放課後等デイサービス事業所】の多機能型の場合</t>
    <rPh sb="29" eb="30">
      <t>トコロ</t>
    </rPh>
    <rPh sb="46" eb="49">
      <t>ジギョウショ</t>
    </rPh>
    <rPh sb="51" eb="55">
      <t>タキノウガタ</t>
    </rPh>
    <rPh sb="56" eb="58">
      <t>バアイ</t>
    </rPh>
    <phoneticPr fontId="5"/>
  </si>
  <si>
    <t>⇒【（２）児童発達支援事業所】に集約する。</t>
    <rPh sb="13" eb="14">
      <t>トコロ</t>
    </rPh>
    <rPh sb="16" eb="18">
      <t>シュウヤク</t>
    </rPh>
    <phoneticPr fontId="5"/>
  </si>
  <si>
    <t>（２）児童発達支援事業所</t>
    <rPh sb="3" eb="5">
      <t>ジドウ</t>
    </rPh>
    <rPh sb="5" eb="7">
      <t>ハッタツ</t>
    </rPh>
    <rPh sb="7" eb="9">
      <t>シエン</t>
    </rPh>
    <rPh sb="9" eb="11">
      <t>ジギョウ</t>
    </rPh>
    <rPh sb="11" eb="12">
      <t>トコロ</t>
    </rPh>
    <phoneticPr fontId="5"/>
  </si>
  <si>
    <t>（３）放課後等デイサービス事業所</t>
    <rPh sb="3" eb="7">
      <t>ホウカゴナド</t>
    </rPh>
    <rPh sb="13" eb="16">
      <t>ジギョウショ</t>
    </rPh>
    <phoneticPr fontId="5"/>
  </si>
  <si>
    <t>10．記載欄が不足する場合は適宜行を追加して記載すること。</t>
    <rPh sb="3" eb="5">
      <t>キサイ</t>
    </rPh>
    <rPh sb="5" eb="6">
      <t>ラン</t>
    </rPh>
    <rPh sb="7" eb="9">
      <t>フソク</t>
    </rPh>
    <rPh sb="11" eb="13">
      <t>バアイ</t>
    </rPh>
    <rPh sb="14" eb="16">
      <t>テキギ</t>
    </rPh>
    <rPh sb="16" eb="17">
      <t>ギョウ</t>
    </rPh>
    <rPh sb="18" eb="20">
      <t>ツイカ</t>
    </rPh>
    <rPh sb="22" eb="24">
      <t>キサイ</t>
    </rPh>
    <phoneticPr fontId="7"/>
  </si>
  <si>
    <t>購入日
（年・月・日）</t>
    <rPh sb="0" eb="2">
      <t>コウニュウ</t>
    </rPh>
    <rPh sb="2" eb="3">
      <t>ビ</t>
    </rPh>
    <rPh sb="5" eb="6">
      <t>ネン</t>
    </rPh>
    <rPh sb="7" eb="8">
      <t>ツキ</t>
    </rPh>
    <rPh sb="9" eb="10">
      <t>ヒ</t>
    </rPh>
    <phoneticPr fontId="4"/>
  </si>
  <si>
    <t>B市</t>
    <rPh sb="1" eb="2">
      <t>シ</t>
    </rPh>
    <phoneticPr fontId="4"/>
  </si>
  <si>
    <t>例）</t>
    <rPh sb="0" eb="1">
      <t>レイ</t>
    </rPh>
    <phoneticPr fontId="4"/>
  </si>
  <si>
    <t>車両a：6
車両b：8</t>
    <rPh sb="0" eb="2">
      <t>シャリョウ</t>
    </rPh>
    <rPh sb="6" eb="8">
      <t>シャリョウ</t>
    </rPh>
    <phoneticPr fontId="4"/>
  </si>
  <si>
    <t>A児童発達支援センター</t>
    <phoneticPr fontId="4"/>
  </si>
  <si>
    <t>７．⑭欄は、安全装置を設置する送迎用バスの乗車定員を記載すること。なお、送迎用バスを複数所持している場合は、例で示したように、それぞれの乗車定員を記載すること。</t>
    <rPh sb="3" eb="4">
      <t>ラン</t>
    </rPh>
    <rPh sb="6" eb="8">
      <t>アンゼン</t>
    </rPh>
    <rPh sb="8" eb="10">
      <t>ソウチ</t>
    </rPh>
    <rPh sb="11" eb="13">
      <t>セッチ</t>
    </rPh>
    <rPh sb="15" eb="18">
      <t>ソウゲイヨウ</t>
    </rPh>
    <rPh sb="21" eb="23">
      <t>ジョウシャ</t>
    </rPh>
    <rPh sb="23" eb="25">
      <t>テイイン</t>
    </rPh>
    <rPh sb="26" eb="28">
      <t>キサイ</t>
    </rPh>
    <rPh sb="36" eb="39">
      <t>ソウゲイヨウ</t>
    </rPh>
    <rPh sb="42" eb="44">
      <t>フクスウ</t>
    </rPh>
    <rPh sb="44" eb="46">
      <t>ショジ</t>
    </rPh>
    <rPh sb="50" eb="52">
      <t>バアイ</t>
    </rPh>
    <rPh sb="54" eb="55">
      <t>レイ</t>
    </rPh>
    <rPh sb="56" eb="57">
      <t>シメ</t>
    </rPh>
    <rPh sb="68" eb="70">
      <t>ジョウシャ</t>
    </rPh>
    <rPh sb="70" eb="72">
      <t>テイイン</t>
    </rPh>
    <rPh sb="73" eb="75">
      <t>キサイ</t>
    </rPh>
    <phoneticPr fontId="7"/>
  </si>
  <si>
    <t>私立</t>
  </si>
  <si>
    <t>社会福祉法人</t>
    <rPh sb="0" eb="2">
      <t>シャカイ</t>
    </rPh>
    <rPh sb="2" eb="4">
      <t>フクシ</t>
    </rPh>
    <rPh sb="4" eb="6">
      <t>ホウジン</t>
    </rPh>
    <phoneticPr fontId="4"/>
  </si>
  <si>
    <t>A-001</t>
    <phoneticPr fontId="4"/>
  </si>
  <si>
    <t>11．１つの施設で装置が複数種ある場合は、装置の種類毎に記載すること。その場合、①～④は同一の記載とすること。</t>
    <rPh sb="6" eb="8">
      <t>シセツ</t>
    </rPh>
    <rPh sb="9" eb="11">
      <t>ソウチ</t>
    </rPh>
    <rPh sb="12" eb="14">
      <t>フクスウ</t>
    </rPh>
    <rPh sb="14" eb="15">
      <t>シュ</t>
    </rPh>
    <rPh sb="17" eb="19">
      <t>バアイ</t>
    </rPh>
    <rPh sb="21" eb="23">
      <t>ソウチ</t>
    </rPh>
    <rPh sb="24" eb="26">
      <t>シュルイ</t>
    </rPh>
    <rPh sb="26" eb="27">
      <t>ゴト</t>
    </rPh>
    <rPh sb="28" eb="30">
      <t>キサイ</t>
    </rPh>
    <rPh sb="37" eb="39">
      <t>バアイ</t>
    </rPh>
    <rPh sb="44" eb="46">
      <t>ドウイツ</t>
    </rPh>
    <rPh sb="47" eb="49">
      <t>キサイ</t>
    </rPh>
    <phoneticPr fontId="4"/>
  </si>
  <si>
    <t>⑱</t>
    <phoneticPr fontId="4"/>
  </si>
  <si>
    <t>⑰</t>
    <phoneticPr fontId="4"/>
  </si>
  <si>
    <t>⑲</t>
    <phoneticPr fontId="4"/>
  </si>
  <si>
    <t>⑳</t>
    <phoneticPr fontId="4"/>
  </si>
  <si>
    <t>○</t>
  </si>
  <si>
    <t>○</t>
    <phoneticPr fontId="4"/>
  </si>
  <si>
    <t>×</t>
    <phoneticPr fontId="4"/>
  </si>
  <si>
    <t>・</t>
    <phoneticPr fontId="4"/>
  </si>
  <si>
    <t>※１</t>
    <phoneticPr fontId="7"/>
  </si>
  <si>
    <t>「児童福祉法に基づく指定通所支援の事業等の人員、設備及び運営に関する基準」
（平成二十四年厚生労働省令第十五号）（抄）</t>
    <phoneticPr fontId="7"/>
  </si>
  <si>
    <t>（自動車を運行する場合の所在の確認）</t>
    <phoneticPr fontId="7"/>
  </si>
  <si>
    <t>第四十条の三　</t>
    <phoneticPr fontId="7"/>
  </si>
  <si>
    <t>２　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前項に定める所在の確認（障害児の降車の際に限る。）を行わなければならない。</t>
    <phoneticPr fontId="7"/>
  </si>
  <si>
    <t>　　　　　　　「児童福祉施設の設備及び運営に関する基準等の一部を改正する省令について（通知）」（令和４年12月28日）第三の２について確認した。（※１及び※２参照）</t>
    <phoneticPr fontId="7"/>
  </si>
  <si>
    <t>※２</t>
    <phoneticPr fontId="7"/>
  </si>
  <si>
    <t>「児童福祉施設の設備及び運営に関する基準等の一部を改正する省令について（通知）」（令和４年12月28日）より一部抜粋</t>
    <phoneticPr fontId="7"/>
  </si>
  <si>
    <t>第三　留意事項
２　安全装置に係る義務付けの対象となる自動車
　通園を目的とした自動車のうち、座席が２列以下の自動車を除く全ての自動車が原則として安全装置に係る義務付けの対象となる。
　なお、座席が２列以下の自動車と同様に義務付けから除外される「その他利用の態様を勘案してこれと同程度に園児の見落としのおそれが少ないと認められるもの」については、例えば、座席が３列以上あるものの、園児が確実に３列目以降を使用できないように園児が確実に通過できない鍵付きの柵を車体に固着させて２列目までと３列目以降を隔絶することなどが考えられるが、安全装置が義務付けられる経緯・趣旨に鑑み、その判断は十分慎重に行うこと。
（※）「座席」には、車椅子を使用する園児が当該車椅子に乗ったまま乗車するためのスペースを含む。</t>
    <phoneticPr fontId="7"/>
  </si>
  <si>
    <t>※３</t>
    <phoneticPr fontId="7"/>
  </si>
  <si>
    <t>送迎用バスの置き去り防止を支援する安全装置のガイドライン
（https://www.mlit.go.jp/report/press/content/001579452.pdf）</t>
    <phoneticPr fontId="7"/>
  </si>
  <si>
    <t>　　　　　　　（当該事業所として自動車を保有しているが送迎を行っておらず、事業所外活動にのみ使用している場合や、職員が通常業務において外勤等にのみ使用している場合等を除く。）</t>
    <rPh sb="37" eb="40">
      <t>ジギョウショ</t>
    </rPh>
    <rPh sb="56" eb="58">
      <t>ショクイン</t>
    </rPh>
    <rPh sb="59" eb="61">
      <t>ツウジョウ</t>
    </rPh>
    <rPh sb="61" eb="63">
      <t>ギョウム</t>
    </rPh>
    <rPh sb="67" eb="69">
      <t>ガイキン</t>
    </rPh>
    <rPh sb="69" eb="70">
      <t>トウ</t>
    </rPh>
    <rPh sb="73" eb="75">
      <t>シヨウ</t>
    </rPh>
    <rPh sb="79" eb="81">
      <t>バアイ</t>
    </rPh>
    <phoneticPr fontId="7"/>
  </si>
  <si>
    <t>別紙③</t>
    <rPh sb="0" eb="2">
      <t>ベッシ</t>
    </rPh>
    <phoneticPr fontId="5"/>
  </si>
  <si>
    <t>車両a：現在児童が３列目を使用しているため。
車両b：児童の障害特性上、柵を設置することで、安全を確保できなくなるため</t>
    <rPh sb="4" eb="6">
      <t>ゲンザイ</t>
    </rPh>
    <rPh sb="6" eb="8">
      <t>ジドウ</t>
    </rPh>
    <rPh sb="10" eb="12">
      <t>レツメ</t>
    </rPh>
    <rPh sb="13" eb="15">
      <t>シヨウ</t>
    </rPh>
    <rPh sb="27" eb="29">
      <t>ジドウ</t>
    </rPh>
    <rPh sb="30" eb="32">
      <t>ショウガイ</t>
    </rPh>
    <rPh sb="32" eb="34">
      <t>トクセイ</t>
    </rPh>
    <rPh sb="34" eb="35">
      <t>ジョウ</t>
    </rPh>
    <rPh sb="36" eb="37">
      <t>サク</t>
    </rPh>
    <rPh sb="38" eb="40">
      <t>セッチ</t>
    </rPh>
    <rPh sb="46" eb="48">
      <t>アンゼン</t>
    </rPh>
    <rPh sb="49" eb="51">
      <t>カクホ</t>
    </rPh>
    <phoneticPr fontId="7"/>
  </si>
  <si>
    <t>点検項目</t>
    <rPh sb="0" eb="2">
      <t>テンケン</t>
    </rPh>
    <rPh sb="2" eb="4">
      <t>コウモク</t>
    </rPh>
    <phoneticPr fontId="7"/>
  </si>
  <si>
    <t>㉑</t>
    <phoneticPr fontId="4"/>
  </si>
  <si>
    <t>㉒</t>
    <phoneticPr fontId="7"/>
  </si>
  <si>
    <t>　　　⑰欄　　「児童福祉法に基づく指定通所支援の事業等の人員、設備及び運営に関する基準」（令和４年厚生労働省令第175号）第四十条の三第２項及び</t>
    <phoneticPr fontId="4"/>
  </si>
  <si>
    <t>　　　⑱欄　　障害児の送迎を目的とし、日常的に運行する車両である。（※１参照）</t>
    <rPh sb="4" eb="5">
      <t>ラン</t>
    </rPh>
    <phoneticPr fontId="4"/>
  </si>
  <si>
    <t>　　　⑲欄　　座席を３列以上有する車両である。（※１及び※２参照）</t>
    <rPh sb="4" eb="5">
      <t>ラン</t>
    </rPh>
    <phoneticPr fontId="4"/>
  </si>
  <si>
    <t>　　　⑳欄　　３列目以降に子どもが立ち入れないようにして安全確保を図ることが困難な車両である。（※２参照）</t>
    <rPh sb="4" eb="5">
      <t>ラン</t>
    </rPh>
    <phoneticPr fontId="4"/>
  </si>
  <si>
    <t>　　　㉑欄　　送迎用バスの置き去り防止を支援する安全装置のガイドラインに適合する装置である。（※３参照）</t>
    <rPh sb="4" eb="5">
      <t>ラン</t>
    </rPh>
    <phoneticPr fontId="4"/>
  </si>
  <si>
    <t>13．点検項目⑰～㉒欄については、補助対象車両として適切であるか確認するために設けています。×がつく場合は、補助対象車両として認められません。</t>
    <rPh sb="3" eb="5">
      <t>テンケン</t>
    </rPh>
    <rPh sb="5" eb="7">
      <t>コウモク</t>
    </rPh>
    <rPh sb="10" eb="11">
      <t>ラン</t>
    </rPh>
    <rPh sb="17" eb="19">
      <t>ホジョ</t>
    </rPh>
    <rPh sb="19" eb="21">
      <t>タイショウ</t>
    </rPh>
    <rPh sb="21" eb="23">
      <t>シャリョウ</t>
    </rPh>
    <rPh sb="26" eb="28">
      <t>テキセツ</t>
    </rPh>
    <rPh sb="32" eb="34">
      <t>カクニン</t>
    </rPh>
    <rPh sb="39" eb="40">
      <t>モウ</t>
    </rPh>
    <rPh sb="50" eb="52">
      <t>バアイ</t>
    </rPh>
    <rPh sb="54" eb="56">
      <t>ホジョ</t>
    </rPh>
    <rPh sb="56" eb="58">
      <t>タイショウ</t>
    </rPh>
    <rPh sb="58" eb="60">
      <t>シャリョウ</t>
    </rPh>
    <rPh sb="63" eb="64">
      <t>ミト</t>
    </rPh>
    <phoneticPr fontId="4"/>
  </si>
  <si>
    <t>12．多機能型事業所については、１～３の順番。数字が小さい事業に集約すること（例：（１）児童発達支援センターと（３）放課後等デイサービスの場合、（０）の事業に集約すること。</t>
    <phoneticPr fontId="5"/>
  </si>
  <si>
    <t>　　　㉒欄　　⑳欄にて安全確保を図ることが困難であると判断した理由を記載すること。</t>
    <rPh sb="4" eb="5">
      <t>ラン</t>
    </rPh>
    <rPh sb="8" eb="9">
      <t>ラン</t>
    </rPh>
    <rPh sb="11" eb="13">
      <t>アンゼン</t>
    </rPh>
    <rPh sb="13" eb="15">
      <t>カクホ</t>
    </rPh>
    <rPh sb="16" eb="17">
      <t>ハカ</t>
    </rPh>
    <rPh sb="21" eb="23">
      <t>コンナン</t>
    </rPh>
    <rPh sb="27" eb="29">
      <t>ハンダン</t>
    </rPh>
    <rPh sb="31" eb="33">
      <t>リユウ</t>
    </rPh>
    <phoneticPr fontId="7"/>
  </si>
  <si>
    <t>９．⑯欄は購入日（本調査時において、未購入の場合は、令和５年度末までの予定日）を記入する。</t>
    <phoneticPr fontId="4"/>
  </si>
  <si>
    <t>８．⑮欄は、装置リスト（こども家庭庁ホームページ　https://www.cfa.go.jp/policies/child-safety/list/　に掲載）に記載された認定番号を、車両ごとに記載すること。</t>
    <rPh sb="15" eb="17">
      <t>カテイ</t>
    </rPh>
    <rPh sb="17" eb="18">
      <t>チョウ</t>
    </rPh>
    <phoneticPr fontId="7"/>
  </si>
  <si>
    <t>⑰</t>
  </si>
  <si>
    <t>⑱</t>
  </si>
  <si>
    <t>⑲</t>
  </si>
  <si>
    <t>⑳</t>
  </si>
  <si>
    <t>㉑</t>
  </si>
  <si>
    <t>㉒</t>
  </si>
  <si>
    <t>（間接補助事業分）　令和５年度　子ども安全安心対策事業「①送迎用バスの改修支援事業」　事業計画書</t>
    <rPh sb="1" eb="3">
      <t>カンセツ</t>
    </rPh>
    <rPh sb="3" eb="5">
      <t>ホジョ</t>
    </rPh>
    <rPh sb="5" eb="8">
      <t>ジギョウブン</t>
    </rPh>
    <rPh sb="10" eb="12">
      <t>レイワ</t>
    </rPh>
    <rPh sb="13" eb="15">
      <t>ネンド</t>
    </rPh>
    <rPh sb="16" eb="17">
      <t>コ</t>
    </rPh>
    <rPh sb="19" eb="21">
      <t>アンゼン</t>
    </rPh>
    <rPh sb="21" eb="23">
      <t>アンシン</t>
    </rPh>
    <rPh sb="23" eb="25">
      <t>タイサク</t>
    </rPh>
    <rPh sb="25" eb="27">
      <t>ジギョウ</t>
    </rPh>
    <rPh sb="43" eb="45">
      <t>ジギョウ</t>
    </rPh>
    <rPh sb="45" eb="47">
      <t>ケイカク</t>
    </rPh>
    <rPh sb="47" eb="48">
      <t>ショ</t>
    </rPh>
    <phoneticPr fontId="5"/>
  </si>
  <si>
    <t>法人名</t>
    <rPh sb="0" eb="2">
      <t>ホウジン</t>
    </rPh>
    <rPh sb="2" eb="3">
      <t>メイ</t>
    </rPh>
    <phoneticPr fontId="5"/>
  </si>
  <si>
    <t>代表者職名</t>
    <rPh sb="0" eb="3">
      <t>ダイヒョウシャ</t>
    </rPh>
    <rPh sb="3" eb="4">
      <t>ショク</t>
    </rPh>
    <rPh sb="4" eb="5">
      <t>メイ</t>
    </rPh>
    <phoneticPr fontId="4"/>
  </si>
  <si>
    <t>代表者氏名</t>
    <rPh sb="0" eb="3">
      <t>ダイヒョウシャ</t>
    </rPh>
    <rPh sb="3" eb="5">
      <t>シメイ</t>
    </rPh>
    <phoneticPr fontId="4"/>
  </si>
  <si>
    <t>TEL</t>
  </si>
  <si>
    <t>Email</t>
  </si>
  <si>
    <t>八代市</t>
  </si>
  <si>
    <t>人吉市</t>
  </si>
  <si>
    <t>荒尾市</t>
  </si>
  <si>
    <t>水俣市</t>
  </si>
  <si>
    <t>玉名市</t>
  </si>
  <si>
    <t>山鹿市</t>
  </si>
  <si>
    <t>菊池市</t>
  </si>
  <si>
    <t>宇土市</t>
  </si>
  <si>
    <t>上天草市</t>
  </si>
  <si>
    <t>宇城市</t>
  </si>
  <si>
    <t>阿蘇市</t>
  </si>
  <si>
    <t>天草市</t>
  </si>
  <si>
    <t>合志市</t>
  </si>
  <si>
    <t>美里町</t>
  </si>
  <si>
    <t>玉東町</t>
  </si>
  <si>
    <t>南関町</t>
  </si>
  <si>
    <t>長洲町</t>
  </si>
  <si>
    <t>和水町</t>
  </si>
  <si>
    <t>大津町</t>
  </si>
  <si>
    <t>菊陽町</t>
  </si>
  <si>
    <t>南小国町</t>
  </si>
  <si>
    <t>小国町</t>
  </si>
  <si>
    <t>産山村</t>
  </si>
  <si>
    <t>高森町</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</si>
  <si>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</si>
  <si>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</si>
  <si>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</si>
  <si>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</si>
  <si>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</si>
  <si>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</si>
  <si>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</si>
  <si>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</si>
  <si>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</si>
  <si>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</si>
  <si>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</si>
  <si>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</si>
  <si>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</si>
  <si>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</si>
  <si>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</si>
  <si>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</si>
  <si>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</si>
  <si>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</si>
  <si>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</si>
  <si>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</si>
  <si>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社会福祉法人くまもと</t>
    <rPh sb="0" eb="2">
      <t>シャカイ</t>
    </rPh>
    <rPh sb="2" eb="4">
      <t>フクシ</t>
    </rPh>
    <rPh sb="4" eb="6">
      <t>ホウジン</t>
    </rPh>
    <phoneticPr fontId="4"/>
  </si>
  <si>
    <t>理事長</t>
    <rPh sb="0" eb="3">
      <t>リジチョウ</t>
    </rPh>
    <phoneticPr fontId="4"/>
  </si>
  <si>
    <t>熊本　太郎</t>
    <rPh sb="0" eb="2">
      <t>クマモト</t>
    </rPh>
    <rPh sb="3" eb="5">
      <t>タロウ</t>
    </rPh>
    <phoneticPr fontId="4"/>
  </si>
  <si>
    <t>熊本　次郎</t>
    <rPh sb="0" eb="2">
      <t>クマモト</t>
    </rPh>
    <rPh sb="3" eb="5">
      <t>ジロウ</t>
    </rPh>
    <phoneticPr fontId="4"/>
  </si>
  <si>
    <t>096-333-2233</t>
    <phoneticPr fontId="4"/>
  </si>
  <si>
    <t>syogaifukushiservice@oref.kumamoto.lg.jp</t>
    <phoneticPr fontId="4"/>
  </si>
  <si>
    <t>児童発達支援センターくまもと</t>
    <rPh sb="0" eb="2">
      <t>ジドウ</t>
    </rPh>
    <rPh sb="2" eb="4">
      <t>ハッタツ</t>
    </rPh>
    <rPh sb="4" eb="6">
      <t>シエン</t>
    </rPh>
    <phoneticPr fontId="4"/>
  </si>
  <si>
    <t>B-001</t>
    <phoneticPr fontId="4"/>
  </si>
  <si>
    <t>現在児童が３列目を使用しているため。</t>
    <phoneticPr fontId="4"/>
  </si>
  <si>
    <t>多機能型事業所くまもと</t>
    <rPh sb="0" eb="7">
      <t>タキノウガタジギョウショ</t>
    </rPh>
    <phoneticPr fontId="4"/>
  </si>
  <si>
    <t>C-001</t>
    <phoneticPr fontId="4"/>
  </si>
  <si>
    <t>児童の障害特性上、柵を設置することで、安全を確保できなくなるため</t>
    <phoneticPr fontId="4"/>
  </si>
  <si>
    <t>放課後等デイサービスくまもと</t>
    <rPh sb="0" eb="4">
      <t>ホウカゴトウ</t>
    </rPh>
    <phoneticPr fontId="4"/>
  </si>
  <si>
    <t>車両a～b：8
車両C～e：6</t>
    <rPh sb="0" eb="2">
      <t>シャリョウ</t>
    </rPh>
    <rPh sb="8" eb="10">
      <t>シャリョウ</t>
    </rPh>
    <phoneticPr fontId="4"/>
  </si>
  <si>
    <t>D-001</t>
    <phoneticPr fontId="4"/>
  </si>
  <si>
    <t>車両a～b：児童の障害特性上、柵を設置することで、安全を確保できなくなるため
車両c～e：現在児童が３列目を使用しているため。</t>
    <rPh sb="6" eb="8">
      <t>ジドウ</t>
    </rPh>
    <rPh sb="9" eb="11">
      <t>ショウガイ</t>
    </rPh>
    <rPh sb="11" eb="13">
      <t>トクセイ</t>
    </rPh>
    <rPh sb="13" eb="14">
      <t>ジョウ</t>
    </rPh>
    <rPh sb="15" eb="16">
      <t>サク</t>
    </rPh>
    <rPh sb="17" eb="19">
      <t>セッチ</t>
    </rPh>
    <rPh sb="25" eb="27">
      <t>アンゼン</t>
    </rPh>
    <rPh sb="28" eb="30">
      <t>カクホ</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</si>
</sst>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11"/>
      <name val="ＭＳ Ｐゴシック"/>
      <family val="3"/>
      <charset val="128"/>
    </font>
    <font>
      <sz val="6"/>
      <name val="Yu Gothic"/>
      <family val="2"/>
      <charset val="128"/>
      <scheme val="minor"/>
    </font>
    <font>
      <sz val="11"/>
      <color theme="1"/>
      <name val="ＭＳ ゴシック"/>
      <family val="3"/>
      <charset val="128"/>
    </font>
    <font>
      <sz val="11"/>
      <color theme="1"/>
      <name val="ＭＳ 明朝"/>
      <family val="1"/>
      <charset val="128"/>
    </font>
    <font>
      <b/>
      <sz val="20"/>
      <color theme="1"/>
      <name val="ＭＳ 明朝"/>
      <family val="1"/>
      <charset val="128"/>
    </font>
    <font>
      <sz val="20"/>
      <color theme="1"/>
      <name val="ＭＳ 明朝"/>
      <family val="1"/>
      <charset val="128"/>
    </font>
    <font>
      <sz val="14"/>
      <color theme="1"/>
      <name val="ＭＳ 明朝"/>
      <family val="1"/>
      <charset val="128"/>
    </font>
    <font>
      <sz val="12"/>
      <color theme="1"/>
      <name val="ＭＳ 明朝"/>
      <family val="1"/>
      <charset val="128"/>
    </font>
    <font>
      <sz val="11"/>
      <color theme="1"/>
      <name val="Yu Gothic"/>
      <family val="2"/>
      <scheme val="minor"/>
    </font>
    <font>
      <sz val="10"/>
      <color theme="1"/>
      <name val="ＭＳ 明朝"/>
      <family val="1"/>
      <charset val="128"/>
    </font>
    <font>
      <sz val="11"/>
      <color theme="1"/>
      <name val="Yu Gothic"/>
      <family val="3"/>
      <charset val="128"/>
      <scheme val="minor"/>
    </font>
    <font>
      <sz val="16"/>
      <color theme="1"/>
      <name val="ＭＳ 明朝"/>
      <family val="1"/>
      <charset val="128"/>
    </font>
    <font>
      <sz val="12"/>
      <color theme="1"/>
      <name val="Yu Gothic"/>
      <family val="3"/>
      <charset val="128"/>
      <scheme val="minor"/>
    </font>
    <font>
      <sz val="11"/>
      <color theme="1"/>
      <name val="ＭＳ Ｐゴシック"/>
      <family val="3"/>
      <charset val="128"/>
    </font>
    <font>
      <b/>
      <sz val="12"/>
      <color theme="1"/>
      <name val="ＭＳ 明朝"/>
      <family val="1"/>
      <charset val="128"/>
    </font>
    <font>
      <b/>
      <sz val="11"/>
      <color theme="1"/>
      <name val="ＭＳ 明朝"/>
      <family val="1"/>
      <charset val="128"/>
    </font>
    <font>
      <b/>
      <sz val="12"/>
      <color theme="1"/>
      <name val="ＭＳ ゴシック"/>
      <family val="3"/>
      <charset val="128"/>
    </font>
    <font>
      <b/>
      <sz val="16"/>
      <color theme="1"/>
      <name val="ＭＳ ゴシック"/>
      <family val="3"/>
      <charset val="128"/>
    </font>
    <font>
      <b/>
      <sz val="12"/>
      <color theme="1"/>
      <name val="Yu Gothic"/>
      <family val="3"/>
      <charset val="128"/>
      <scheme val="minor"/>
    </font>
    <font>
      <sz val="16"/>
      <color theme="1"/>
      <name val="ＭＳ ゴシック"/>
      <family val="3"/>
      <charset val="128"/>
    </font>
    <font>
      <sz val="8"/>
      <color theme="1"/>
      <name val="Yu Gothic"/>
      <family val="3"/>
      <charset val="128"/>
      <scheme val="minor"/>
    </font>
    <font>
      <u/>
      <sz val="11"/>
      <color theme="10"/>
      <name val="Yu Gothic"/>
      <family val="2"/>
      <scheme val="minor"/>
    </font>
  </fonts>
  <fills count="3">
    <fill>
      <patternFill patternType="none"/>
    </fill>
    <fill>
      <patternFill patternType="gray125"/>
    </fill>
    <fill>
      <patternFill patternType="solid">
        <fgColor rgb="FFFFFF00"/>
        <bgColor indexed="64"/>
      </patternFill>
    </fill>
  </fills>
  <borders count="67">
    <border>
      <left/>
      <right/>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diagonalUp="1">
      <left style="medium">
        <color indexed="64"/>
      </left>
      <right/>
      <top style="medium">
        <color indexed="64"/>
      </top>
      <bottom/>
      <diagonal style="thin">
        <color indexed="64"/>
      </diagonal>
    </border>
    <border diagonalUp="1">
      <left style="medium">
        <color indexed="64"/>
      </left>
      <right/>
      <top/>
      <bottom style="medium">
        <color indexed="64"/>
      </bottom>
      <diagonal style="thin">
        <color indexed="64"/>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8">
    <xf numFmtId="0" fontId="0" fillId="0" borderId="0"/>
    <xf numFmtId="0" fontId="3" fillId="0" borderId="0">
      <alignment vertical="center"/>
    </xf>
    <xf numFmtId="38" fontId="3" fillId="0" borderId="0" applyFont="0" applyFill="0" applyBorder="0" applyAlignment="0" applyProtection="0">
      <alignment vertical="center"/>
    </xf>
    <xf numFmtId="0" fontId="6" fillId="0" borderId="0"/>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2" fillId="0" borderId="0" applyFont="0" applyFill="0" applyBorder="0" applyAlignment="0" applyProtection="0">
      <alignment vertical="center"/>
    </xf>
    <xf numFmtId="0" fontId="6" fillId="0" borderId="0"/>
    <xf numFmtId="0" fontId="2" fillId="0" borderId="0">
      <alignment vertical="center"/>
    </xf>
    <xf numFmtId="0" fontId="6" fillId="0" borderId="0"/>
    <xf numFmtId="38" fontId="14"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cellStyleXfs>
  <cellXfs count="197">
    <xf numFmtId="0" fontId="0" fillId="0" borderId="0" xfId="0"/>
    <xf numFmtId="38" fontId="8" fillId="0" borderId="0" xfId="11" applyFont="1" applyAlignment="1">
      <alignment horizontal="left" vertical="center"/>
    </xf>
    <xf numFmtId="38" fontId="12" fillId="0" borderId="0" xfId="11" applyFont="1">
      <alignment vertical="center"/>
    </xf>
    <xf numFmtId="38" fontId="9" fillId="0" borderId="0" xfId="11" applyFont="1">
      <alignment vertical="center"/>
    </xf>
    <xf numFmtId="38" fontId="9" fillId="0" borderId="0" xfId="11" applyFont="1" applyAlignment="1">
      <alignment horizontal="center" vertical="center"/>
    </xf>
    <xf numFmtId="38" fontId="9" fillId="0" borderId="0" xfId="11" applyFont="1" applyAlignment="1">
      <alignment horizontal="right" vertical="center"/>
    </xf>
    <xf numFmtId="38" fontId="8" fillId="0" borderId="0" xfId="11" applyFont="1" applyFill="1" applyBorder="1">
      <alignment vertical="center"/>
    </xf>
    <xf numFmtId="38" fontId="9" fillId="0" borderId="0" xfId="11" applyFont="1" applyFill="1" applyBorder="1">
      <alignment vertical="center"/>
    </xf>
    <xf numFmtId="38" fontId="8" fillId="0" borderId="0" xfId="11" applyFont="1">
      <alignment vertical="center"/>
    </xf>
    <xf numFmtId="38" fontId="13" fillId="0" borderId="47" xfId="11" applyFont="1" applyBorder="1" applyAlignment="1">
      <alignment horizontal="right" vertical="center"/>
    </xf>
    <xf numFmtId="38" fontId="13" fillId="0" borderId="0" xfId="11" applyFont="1">
      <alignment vertical="center"/>
    </xf>
    <xf numFmtId="38" fontId="13" fillId="0" borderId="0" xfId="11" applyFont="1" applyAlignment="1">
      <alignment horizontal="center" vertical="center"/>
    </xf>
    <xf numFmtId="38" fontId="8" fillId="0" borderId="0" xfId="11" applyFont="1" applyFill="1">
      <alignment vertical="center"/>
    </xf>
    <xf numFmtId="38" fontId="9" fillId="0" borderId="0" xfId="11" applyFont="1" applyFill="1">
      <alignment vertical="center"/>
    </xf>
    <xf numFmtId="38" fontId="16" fillId="0" borderId="0" xfId="11" applyFont="1">
      <alignment vertical="center"/>
    </xf>
    <xf numFmtId="38" fontId="17" fillId="0" borderId="0" xfId="11" applyFont="1">
      <alignment vertical="center"/>
    </xf>
    <xf numFmtId="38" fontId="13" fillId="0" borderId="0" xfId="11" applyFont="1" applyFill="1" applyAlignment="1">
      <alignment horizontal="right" vertical="center"/>
    </xf>
    <xf numFmtId="38" fontId="18" fillId="0" borderId="0" xfId="11" applyFont="1">
      <alignment vertical="center"/>
    </xf>
    <xf numFmtId="38" fontId="13" fillId="0" borderId="40" xfId="11" applyFont="1" applyBorder="1" applyAlignment="1">
      <alignment horizontal="center" vertical="center"/>
    </xf>
    <xf numFmtId="38" fontId="13" fillId="0" borderId="32" xfId="11" applyFont="1" applyBorder="1" applyAlignment="1">
      <alignment horizontal="center" vertical="center"/>
    </xf>
    <xf numFmtId="38" fontId="13" fillId="0" borderId="38" xfId="11" applyFont="1" applyBorder="1" applyAlignment="1">
      <alignment horizontal="center" vertical="center"/>
    </xf>
    <xf numFmtId="38" fontId="13" fillId="0" borderId="39" xfId="11" applyFont="1" applyBorder="1" applyAlignment="1">
      <alignment horizontal="center" vertical="center"/>
    </xf>
    <xf numFmtId="38" fontId="13" fillId="0" borderId="0" xfId="11" applyFont="1" applyFill="1" applyBorder="1" applyAlignment="1">
      <alignment horizontal="center" vertical="center"/>
    </xf>
    <xf numFmtId="38" fontId="13" fillId="0" borderId="21" xfId="11" applyFont="1" applyBorder="1" applyAlignment="1">
      <alignment horizontal="center" vertical="center"/>
    </xf>
    <xf numFmtId="38" fontId="13" fillId="0" borderId="20" xfId="11" applyFont="1" applyBorder="1">
      <alignment vertical="center"/>
    </xf>
    <xf numFmtId="38" fontId="13" fillId="0" borderId="0" xfId="11" applyFont="1" applyFill="1" applyBorder="1" applyAlignment="1">
      <alignment vertical="center" shrinkToFit="1"/>
    </xf>
    <xf numFmtId="38" fontId="13" fillId="0" borderId="37" xfId="11" applyFont="1" applyBorder="1" applyAlignment="1">
      <alignment horizontal="center" vertical="center"/>
    </xf>
    <xf numFmtId="38" fontId="13" fillId="0" borderId="36" xfId="11" applyFont="1" applyBorder="1">
      <alignment vertical="center"/>
    </xf>
    <xf numFmtId="38" fontId="13" fillId="0" borderId="19" xfId="11" applyFont="1" applyBorder="1" applyAlignment="1">
      <alignment horizontal="center" vertical="center"/>
    </xf>
    <xf numFmtId="38" fontId="13" fillId="0" borderId="18" xfId="11" applyFont="1" applyBorder="1">
      <alignment vertical="center"/>
    </xf>
    <xf numFmtId="38" fontId="20" fillId="0" borderId="26" xfId="11" applyFont="1" applyBorder="1">
      <alignment vertical="center"/>
    </xf>
    <xf numFmtId="38" fontId="20" fillId="0" borderId="27" xfId="11" applyFont="1" applyBorder="1">
      <alignment vertical="center"/>
    </xf>
    <xf numFmtId="38" fontId="20" fillId="0" borderId="31" xfId="11" applyFont="1" applyBorder="1">
      <alignment vertical="center"/>
    </xf>
    <xf numFmtId="38" fontId="20" fillId="0" borderId="0" xfId="11" applyFont="1" applyFill="1" applyBorder="1">
      <alignment vertical="center"/>
    </xf>
    <xf numFmtId="38" fontId="20" fillId="0" borderId="0" xfId="11" applyFont="1">
      <alignment vertical="center"/>
    </xf>
    <xf numFmtId="38" fontId="13" fillId="0" borderId="0" xfId="11" applyFont="1" applyFill="1">
      <alignment vertical="center"/>
    </xf>
    <xf numFmtId="38" fontId="16" fillId="0" borderId="0" xfId="11" applyFont="1" applyAlignment="1">
      <alignment horizontal="center" vertical="center"/>
    </xf>
    <xf numFmtId="38" fontId="9" fillId="0" borderId="29" xfId="11" applyFont="1" applyBorder="1" applyAlignment="1">
      <alignment horizontal="center" vertical="center"/>
    </xf>
    <xf numFmtId="38" fontId="9" fillId="0" borderId="13" xfId="11" applyFont="1" applyBorder="1" applyAlignment="1">
      <alignment horizontal="center" vertical="center" wrapText="1"/>
    </xf>
    <xf numFmtId="38" fontId="9" fillId="0" borderId="13" xfId="11" applyFont="1" applyBorder="1" applyAlignment="1">
      <alignment horizontal="center" vertical="center"/>
    </xf>
    <xf numFmtId="38" fontId="9" fillId="0" borderId="13" xfId="11" applyFont="1" applyFill="1" applyBorder="1" applyAlignment="1">
      <alignment horizontal="center" vertical="center" wrapText="1"/>
    </xf>
    <xf numFmtId="38" fontId="15" fillId="0" borderId="28" xfId="11" applyFont="1" applyBorder="1" applyAlignment="1">
      <alignment vertical="center" wrapText="1"/>
    </xf>
    <xf numFmtId="38" fontId="16" fillId="0" borderId="0" xfId="11" applyFont="1" applyAlignment="1">
      <alignment horizontal="right" vertical="center"/>
    </xf>
    <xf numFmtId="38" fontId="13" fillId="0" borderId="27" xfId="11" applyFont="1" applyBorder="1" applyAlignment="1">
      <alignment horizontal="right" vertical="center"/>
    </xf>
    <xf numFmtId="38" fontId="13" fillId="0" borderId="4" xfId="11" applyFont="1" applyBorder="1" applyAlignment="1">
      <alignment horizontal="right" vertical="center" wrapText="1"/>
    </xf>
    <xf numFmtId="38" fontId="13" fillId="0" borderId="4" xfId="11" applyFont="1" applyBorder="1" applyAlignment="1">
      <alignment horizontal="right" vertical="center"/>
    </xf>
    <xf numFmtId="38" fontId="13" fillId="0" borderId="4" xfId="11" applyFont="1" applyFill="1" applyBorder="1" applyAlignment="1">
      <alignment horizontal="right" vertical="center" wrapText="1"/>
    </xf>
    <xf numFmtId="38" fontId="13" fillId="0" borderId="25" xfId="11" applyFont="1" applyBorder="1" applyAlignment="1">
      <alignment horizontal="right" vertical="center" wrapText="1"/>
    </xf>
    <xf numFmtId="38" fontId="13" fillId="0" borderId="16" xfId="11" applyFont="1" applyBorder="1" applyAlignment="1">
      <alignment horizontal="right" vertical="center"/>
    </xf>
    <xf numFmtId="38" fontId="13" fillId="0" borderId="12" xfId="11" applyFont="1" applyBorder="1">
      <alignment vertical="center"/>
    </xf>
    <xf numFmtId="38" fontId="9" fillId="0" borderId="13" xfId="11" applyFont="1" applyBorder="1" applyAlignment="1">
      <alignment horizontal="right" vertical="center"/>
    </xf>
    <xf numFmtId="38" fontId="9" fillId="0" borderId="12" xfId="11" applyFont="1" applyBorder="1" applyAlignment="1">
      <alignment horizontal="right" vertical="center"/>
    </xf>
    <xf numFmtId="38" fontId="13" fillId="0" borderId="7" xfId="11" applyFont="1" applyBorder="1">
      <alignment vertical="center"/>
    </xf>
    <xf numFmtId="38" fontId="13" fillId="0" borderId="4" xfId="11" applyFont="1" applyFill="1" applyBorder="1">
      <alignment vertical="center"/>
    </xf>
    <xf numFmtId="38" fontId="20" fillId="0" borderId="0" xfId="11" applyFont="1" applyAlignment="1">
      <alignment horizontal="right" vertical="center"/>
    </xf>
    <xf numFmtId="38" fontId="20" fillId="0" borderId="0" xfId="11" applyFont="1" applyAlignment="1">
      <alignment horizontal="center" vertical="center"/>
    </xf>
    <xf numFmtId="38" fontId="22" fillId="0" borderId="0" xfId="11" applyFont="1" applyAlignment="1">
      <alignment horizontal="right" vertical="center"/>
    </xf>
    <xf numFmtId="38" fontId="22" fillId="0" borderId="0" xfId="11" applyFont="1" applyAlignment="1">
      <alignment horizontal="center" vertical="center"/>
    </xf>
    <xf numFmtId="38" fontId="8" fillId="0" borderId="0" xfId="11" applyFont="1" applyAlignment="1">
      <alignment horizontal="right" vertical="center"/>
    </xf>
    <xf numFmtId="38" fontId="8" fillId="0" borderId="0" xfId="11" applyFont="1" applyAlignment="1">
      <alignment vertical="center"/>
    </xf>
    <xf numFmtId="38" fontId="8" fillId="0" borderId="0" xfId="11" applyFont="1" applyAlignment="1">
      <alignment vertical="center" wrapText="1"/>
    </xf>
    <xf numFmtId="38" fontId="13" fillId="2" borderId="21" xfId="11" applyFont="1" applyFill="1" applyBorder="1" applyAlignment="1">
      <alignment horizontal="right" vertical="center"/>
    </xf>
    <xf numFmtId="38" fontId="13" fillId="0" borderId="21" xfId="11" applyFont="1" applyBorder="1" applyAlignment="1">
      <alignment horizontal="right" vertical="center"/>
    </xf>
    <xf numFmtId="38" fontId="13" fillId="0" borderId="23" xfId="11" applyFont="1" applyBorder="1" applyAlignment="1">
      <alignment horizontal="right" vertical="center"/>
    </xf>
    <xf numFmtId="38" fontId="13" fillId="2" borderId="23" xfId="11" applyFont="1" applyFill="1" applyBorder="1" applyAlignment="1">
      <alignment horizontal="right" vertical="center"/>
    </xf>
    <xf numFmtId="38" fontId="9" fillId="0" borderId="17" xfId="11" applyFont="1" applyBorder="1" applyAlignment="1">
      <alignment horizontal="right" vertical="center"/>
    </xf>
    <xf numFmtId="38" fontId="13" fillId="0" borderId="46" xfId="11" applyFont="1" applyBorder="1" applyAlignment="1">
      <alignment horizontal="right" vertical="center"/>
    </xf>
    <xf numFmtId="38" fontId="13" fillId="0" borderId="46" xfId="11" applyFont="1" applyFill="1" applyBorder="1" applyAlignment="1">
      <alignment horizontal="right" vertical="center" wrapText="1"/>
    </xf>
    <xf numFmtId="38" fontId="13" fillId="0" borderId="21" xfId="11" applyFont="1" applyFill="1" applyBorder="1" applyAlignment="1">
      <alignment horizontal="right" vertical="center"/>
    </xf>
    <xf numFmtId="38" fontId="13" fillId="0" borderId="21" xfId="11" applyFont="1" applyBorder="1" applyAlignment="1">
      <alignment vertical="center"/>
    </xf>
    <xf numFmtId="38" fontId="13" fillId="2" borderId="21" xfId="11" applyFont="1" applyFill="1" applyBorder="1" applyAlignment="1">
      <alignment vertical="center"/>
    </xf>
    <xf numFmtId="38" fontId="13" fillId="0" borderId="23" xfId="11" applyFont="1" applyBorder="1" applyAlignment="1">
      <alignment vertical="center"/>
    </xf>
    <xf numFmtId="38" fontId="13" fillId="2" borderId="23" xfId="11" applyFont="1" applyFill="1" applyBorder="1" applyAlignment="1">
      <alignment vertical="center"/>
    </xf>
    <xf numFmtId="38" fontId="16" fillId="0" borderId="0" xfId="11" applyFont="1" applyAlignment="1"/>
    <xf numFmtId="38" fontId="13" fillId="0" borderId="23" xfId="11" applyFont="1" applyFill="1" applyBorder="1" applyAlignment="1">
      <alignment horizontal="right" vertical="center" wrapText="1"/>
    </xf>
    <xf numFmtId="38" fontId="13" fillId="0" borderId="21" xfId="11" applyFont="1" applyFill="1" applyBorder="1" applyAlignment="1">
      <alignment horizontal="right" vertical="center" wrapText="1"/>
    </xf>
    <xf numFmtId="38" fontId="13" fillId="2" borderId="23" xfId="11" applyFont="1" applyFill="1" applyBorder="1" applyAlignment="1">
      <alignment horizontal="right" vertical="center" wrapText="1"/>
    </xf>
    <xf numFmtId="38" fontId="13" fillId="2" borderId="21" xfId="11" applyFont="1" applyFill="1" applyBorder="1" applyAlignment="1">
      <alignment horizontal="right" vertical="center" wrapText="1"/>
    </xf>
    <xf numFmtId="38" fontId="9" fillId="0" borderId="35" xfId="11" applyFont="1" applyBorder="1" applyAlignment="1">
      <alignment horizontal="left" vertical="center" wrapText="1"/>
    </xf>
    <xf numFmtId="38" fontId="13" fillId="0" borderId="0" xfId="11" applyFont="1" applyAlignment="1">
      <alignment horizontal="left" vertical="center" wrapText="1"/>
    </xf>
    <xf numFmtId="38" fontId="13" fillId="0" borderId="54" xfId="11" applyFont="1" applyBorder="1" applyAlignment="1">
      <alignment horizontal="right" vertical="center"/>
    </xf>
    <xf numFmtId="38" fontId="9" fillId="0" borderId="39" xfId="11" applyFont="1" applyBorder="1" applyAlignment="1">
      <alignment horizontal="center" vertical="center"/>
    </xf>
    <xf numFmtId="38" fontId="9" fillId="0" borderId="45" xfId="11" applyFont="1" applyBorder="1" applyAlignment="1">
      <alignment horizontal="center" vertical="center"/>
    </xf>
    <xf numFmtId="38" fontId="9" fillId="0" borderId="44" xfId="11" applyFont="1" applyBorder="1" applyAlignment="1">
      <alignment horizontal="center" vertical="center"/>
    </xf>
    <xf numFmtId="38" fontId="8" fillId="0" borderId="56" xfId="11" applyFont="1" applyBorder="1" applyAlignment="1">
      <alignment vertical="center" wrapText="1"/>
    </xf>
    <xf numFmtId="38" fontId="8" fillId="0" borderId="56" xfId="11" applyFont="1" applyFill="1" applyBorder="1">
      <alignment vertical="center"/>
    </xf>
    <xf numFmtId="38" fontId="8" fillId="0" borderId="7" xfId="11" applyFont="1" applyFill="1" applyBorder="1">
      <alignment vertical="center"/>
    </xf>
    <xf numFmtId="38" fontId="16" fillId="0" borderId="54" xfId="11" applyFont="1" applyBorder="1" applyAlignment="1">
      <alignment horizontal="right" vertical="center"/>
    </xf>
    <xf numFmtId="38" fontId="9" fillId="2" borderId="23" xfId="11" applyFont="1" applyFill="1" applyBorder="1" applyAlignment="1">
      <alignment horizontal="center" vertical="center"/>
    </xf>
    <xf numFmtId="38" fontId="9" fillId="2" borderId="53" xfId="11" applyFont="1" applyFill="1" applyBorder="1" applyAlignment="1">
      <alignment horizontal="center" vertical="center"/>
    </xf>
    <xf numFmtId="38" fontId="9" fillId="2" borderId="21" xfId="11" applyFont="1" applyFill="1" applyBorder="1" applyAlignment="1">
      <alignment horizontal="center" vertical="center"/>
    </xf>
    <xf numFmtId="38" fontId="9" fillId="2" borderId="43" xfId="11" applyFont="1" applyFill="1" applyBorder="1" applyAlignment="1">
      <alignment horizontal="center" vertical="center"/>
    </xf>
    <xf numFmtId="38" fontId="9" fillId="0" borderId="0" xfId="11" applyFont="1" applyAlignment="1">
      <alignment horizontal="left" vertical="center"/>
    </xf>
    <xf numFmtId="0" fontId="23" fillId="0" borderId="16" xfId="0" applyFont="1" applyBorder="1" applyAlignment="1">
      <alignment vertical="center" wrapText="1"/>
    </xf>
    <xf numFmtId="0" fontId="22" fillId="0" borderId="56" xfId="0" applyFont="1" applyBorder="1" applyAlignment="1">
      <alignment vertical="center"/>
    </xf>
    <xf numFmtId="0" fontId="23" fillId="0" borderId="56" xfId="0" applyFont="1" applyBorder="1" applyAlignment="1">
      <alignment vertical="center"/>
    </xf>
    <xf numFmtId="0" fontId="22" fillId="0" borderId="56" xfId="0" applyFont="1" applyBorder="1" applyAlignment="1">
      <alignment vertical="top"/>
    </xf>
    <xf numFmtId="38" fontId="16" fillId="0" borderId="0" xfId="11" applyFont="1" applyBorder="1">
      <alignment vertical="center"/>
    </xf>
    <xf numFmtId="38" fontId="16" fillId="0" borderId="60" xfId="11" applyFont="1" applyBorder="1">
      <alignment vertical="center"/>
    </xf>
    <xf numFmtId="0" fontId="23" fillId="0" borderId="56" xfId="0" applyFont="1" applyBorder="1" applyAlignment="1">
      <alignment vertical="top" wrapText="1"/>
    </xf>
    <xf numFmtId="0" fontId="22" fillId="0" borderId="0" xfId="0" applyFont="1" applyBorder="1" applyAlignment="1">
      <alignment vertical="center" wrapText="1"/>
    </xf>
    <xf numFmtId="38" fontId="26" fillId="0" borderId="41" xfId="11" applyFont="1" applyBorder="1" applyAlignment="1">
      <alignment horizontal="left" vertical="center" wrapText="1"/>
    </xf>
    <xf numFmtId="38" fontId="13" fillId="0" borderId="49" xfId="11" applyFont="1" applyFill="1" applyBorder="1" applyAlignment="1">
      <alignment horizontal="left" vertical="center" wrapText="1"/>
    </xf>
    <xf numFmtId="38" fontId="13" fillId="0" borderId="46" xfId="11" applyFont="1" applyFill="1" applyBorder="1" applyAlignment="1">
      <alignment horizontal="left" vertical="center" wrapText="1"/>
    </xf>
    <xf numFmtId="58" fontId="13" fillId="0" borderId="44" xfId="11" applyNumberFormat="1" applyFont="1" applyBorder="1" applyAlignment="1">
      <alignment horizontal="left" vertical="center" wrapText="1"/>
    </xf>
    <xf numFmtId="38" fontId="9" fillId="0" borderId="0" xfId="11" applyFont="1" applyAlignment="1">
      <alignment horizontal="center" vertical="center"/>
    </xf>
    <xf numFmtId="38" fontId="9" fillId="0" borderId="0" xfId="11" applyFont="1" applyAlignment="1">
      <alignment vertical="center" shrinkToFit="1"/>
    </xf>
    <xf numFmtId="38" fontId="13" fillId="0" borderId="28" xfId="11" applyFont="1" applyBorder="1" applyAlignment="1">
      <alignment horizontal="center" vertical="center" wrapText="1" shrinkToFit="1"/>
    </xf>
    <xf numFmtId="38" fontId="9" fillId="0" borderId="25" xfId="11" applyFont="1" applyBorder="1" applyAlignment="1">
      <alignment horizontal="center" vertical="center"/>
    </xf>
    <xf numFmtId="38" fontId="9" fillId="0" borderId="54" xfId="11" applyFont="1" applyBorder="1" applyAlignment="1">
      <alignment horizontal="center" vertical="center"/>
    </xf>
    <xf numFmtId="38" fontId="9" fillId="0" borderId="28" xfId="11" applyFont="1" applyBorder="1" applyAlignment="1">
      <alignment horizontal="center" vertical="center"/>
    </xf>
    <xf numFmtId="38" fontId="9" fillId="2" borderId="24" xfId="11" applyFont="1" applyFill="1" applyBorder="1" applyAlignment="1">
      <alignment horizontal="left" vertical="center" wrapText="1"/>
    </xf>
    <xf numFmtId="38" fontId="9" fillId="2" borderId="22" xfId="11" applyFont="1" applyFill="1" applyBorder="1" applyAlignment="1">
      <alignment horizontal="left" vertical="center" wrapText="1"/>
    </xf>
    <xf numFmtId="38" fontId="13" fillId="2" borderId="23" xfId="11" applyFont="1" applyFill="1" applyBorder="1" applyAlignment="1">
      <alignment horizontal="left" vertical="center" wrapText="1"/>
    </xf>
    <xf numFmtId="176" fontId="13" fillId="2" borderId="52" xfId="11" applyNumberFormat="1" applyFont="1" applyFill="1" applyBorder="1" applyAlignment="1">
      <alignment horizontal="left" vertical="center"/>
    </xf>
    <xf numFmtId="38" fontId="13" fillId="2" borderId="21" xfId="11" applyFont="1" applyFill="1" applyBorder="1" applyAlignment="1">
      <alignment horizontal="left" vertical="center" wrapText="1"/>
    </xf>
    <xf numFmtId="176" fontId="13" fillId="2" borderId="20" xfId="11" applyNumberFormat="1" applyFont="1" applyFill="1" applyBorder="1" applyAlignment="1">
      <alignment horizontal="left" vertical="center"/>
    </xf>
    <xf numFmtId="38" fontId="16" fillId="2" borderId="52" xfId="11" applyFont="1" applyFill="1" applyBorder="1" applyAlignment="1">
      <alignment horizontal="left" vertical="center" wrapText="1"/>
    </xf>
    <xf numFmtId="38" fontId="16" fillId="2" borderId="20" xfId="11" applyFont="1" applyFill="1" applyBorder="1" applyAlignment="1">
      <alignment horizontal="left" vertical="center" wrapText="1"/>
    </xf>
    <xf numFmtId="0" fontId="22" fillId="0" borderId="0" xfId="0" applyFont="1" applyBorder="1" applyAlignment="1">
      <alignment vertical="center" wrapText="1"/>
    </xf>
    <xf numFmtId="38" fontId="9" fillId="0" borderId="17" xfId="11" applyFont="1" applyBorder="1" applyAlignment="1">
      <alignment horizontal="right" vertical="center"/>
    </xf>
    <xf numFmtId="38" fontId="13" fillId="0" borderId="23" xfId="11" applyFont="1" applyFill="1" applyBorder="1" applyAlignment="1">
      <alignment vertical="center"/>
    </xf>
    <xf numFmtId="38" fontId="13" fillId="0" borderId="21" xfId="11" applyFont="1" applyFill="1" applyBorder="1" applyAlignment="1">
      <alignment vertical="center"/>
    </xf>
    <xf numFmtId="38" fontId="9" fillId="0" borderId="30" xfId="11" applyFont="1" applyBorder="1" applyAlignment="1">
      <alignment horizontal="right" vertical="center" wrapText="1"/>
    </xf>
    <xf numFmtId="38" fontId="9" fillId="0" borderId="17" xfId="11" applyFont="1" applyBorder="1" applyAlignment="1">
      <alignment horizontal="right" vertical="center"/>
    </xf>
    <xf numFmtId="38" fontId="13" fillId="0" borderId="0" xfId="11" applyFont="1" applyAlignment="1">
      <alignment vertical="center" shrinkToFit="1"/>
    </xf>
    <xf numFmtId="38" fontId="9" fillId="0" borderId="9" xfId="11" applyFont="1" applyBorder="1" applyAlignment="1">
      <alignment horizontal="center" vertical="center"/>
    </xf>
    <xf numFmtId="38" fontId="9" fillId="0" borderId="1" xfId="11" applyFont="1" applyBorder="1" applyAlignment="1">
      <alignment horizontal="center" vertical="center"/>
    </xf>
    <xf numFmtId="38" fontId="9" fillId="0" borderId="17" xfId="11" applyFont="1" applyBorder="1" applyAlignment="1">
      <alignment horizontal="center" vertical="center"/>
    </xf>
    <xf numFmtId="38" fontId="9" fillId="0" borderId="8" xfId="11" applyFont="1" applyBorder="1" applyAlignment="1">
      <alignment horizontal="center" vertical="center"/>
    </xf>
    <xf numFmtId="38" fontId="20" fillId="0" borderId="11" xfId="11" applyFont="1" applyBorder="1">
      <alignment vertical="center"/>
    </xf>
    <xf numFmtId="38" fontId="20" fillId="0" borderId="3" xfId="11" applyFont="1" applyBorder="1">
      <alignment vertical="center"/>
    </xf>
    <xf numFmtId="38" fontId="13" fillId="0" borderId="11" xfId="11" applyFont="1" applyFill="1" applyBorder="1" applyAlignment="1">
      <alignment horizontal="center" vertical="center"/>
    </xf>
    <xf numFmtId="38" fontId="13" fillId="0" borderId="3" xfId="11" applyFont="1" applyFill="1" applyBorder="1" applyAlignment="1">
      <alignment horizontal="center" vertical="center"/>
    </xf>
    <xf numFmtId="38" fontId="13" fillId="0" borderId="10" xfId="11" applyFont="1" applyFill="1" applyBorder="1" applyAlignment="1">
      <alignment horizontal="center" vertical="center"/>
    </xf>
    <xf numFmtId="38" fontId="13" fillId="0" borderId="2" xfId="11" applyFont="1" applyFill="1" applyBorder="1" applyAlignment="1">
      <alignment horizontal="center" vertical="center"/>
    </xf>
    <xf numFmtId="38" fontId="20" fillId="0" borderId="33" xfId="11" applyFont="1" applyBorder="1" applyAlignment="1">
      <alignment horizontal="center" vertical="center"/>
    </xf>
    <xf numFmtId="38" fontId="21" fillId="0" borderId="32" xfId="11" applyFont="1" applyBorder="1" applyAlignment="1">
      <alignment horizontal="center" vertical="center"/>
    </xf>
    <xf numFmtId="38" fontId="9" fillId="0" borderId="35" xfId="11" applyFont="1" applyBorder="1" applyAlignment="1">
      <alignment horizontal="center" vertical="center" wrapText="1" shrinkToFit="1"/>
    </xf>
    <xf numFmtId="38" fontId="9" fillId="0" borderId="27" xfId="11" applyFont="1" applyBorder="1" applyAlignment="1">
      <alignment horizontal="center" vertical="center" wrapText="1" shrinkToFit="1"/>
    </xf>
    <xf numFmtId="38" fontId="9" fillId="0" borderId="35" xfId="11" applyFont="1" applyBorder="1" applyAlignment="1">
      <alignment vertical="center" shrinkToFit="1"/>
    </xf>
    <xf numFmtId="38" fontId="9" fillId="0" borderId="27" xfId="11" applyFont="1" applyBorder="1" applyAlignment="1">
      <alignment vertical="center" shrinkToFit="1"/>
    </xf>
    <xf numFmtId="38" fontId="19" fillId="0" borderId="34" xfId="11" applyFont="1" applyBorder="1" applyAlignment="1">
      <alignment vertical="center" shrinkToFit="1"/>
    </xf>
    <xf numFmtId="38" fontId="19" fillId="0" borderId="26" xfId="11" applyFont="1" applyBorder="1" applyAlignment="1">
      <alignment vertical="center" shrinkToFit="1"/>
    </xf>
    <xf numFmtId="38" fontId="16" fillId="0" borderId="0" xfId="11" applyFont="1" applyAlignment="1">
      <alignment horizontal="right"/>
    </xf>
    <xf numFmtId="38" fontId="20" fillId="0" borderId="15" xfId="11" applyFont="1" applyBorder="1">
      <alignment vertical="center"/>
    </xf>
    <xf numFmtId="38" fontId="20" fillId="0" borderId="6" xfId="11" applyFont="1" applyBorder="1">
      <alignment vertical="center"/>
    </xf>
    <xf numFmtId="38" fontId="20" fillId="0" borderId="14" xfId="11" applyFont="1" applyBorder="1">
      <alignment vertical="center"/>
    </xf>
    <xf numFmtId="38" fontId="20" fillId="0" borderId="5" xfId="11" applyFont="1" applyBorder="1">
      <alignment vertical="center"/>
    </xf>
    <xf numFmtId="38" fontId="20" fillId="0" borderId="50" xfId="11" applyFont="1" applyBorder="1">
      <alignment vertical="center"/>
    </xf>
    <xf numFmtId="38" fontId="20" fillId="0" borderId="51" xfId="11" applyFont="1" applyBorder="1">
      <alignment vertical="center"/>
    </xf>
    <xf numFmtId="38" fontId="10" fillId="0" borderId="0" xfId="11" applyFont="1" applyAlignment="1">
      <alignment horizontal="center" vertical="center" wrapText="1"/>
    </xf>
    <xf numFmtId="38" fontId="11" fillId="0" borderId="0" xfId="11" applyFont="1" applyAlignment="1">
      <alignment horizontal="center" vertical="center" wrapText="1"/>
    </xf>
    <xf numFmtId="38" fontId="13" fillId="0" borderId="35" xfId="11" applyFont="1" applyBorder="1" applyAlignment="1">
      <alignment horizontal="center" vertical="center" wrapText="1" shrinkToFit="1"/>
    </xf>
    <xf numFmtId="38" fontId="13" fillId="0" borderId="27" xfId="11" applyFont="1" applyBorder="1" applyAlignment="1">
      <alignment horizontal="center" vertical="center" wrapText="1" shrinkToFit="1"/>
    </xf>
    <xf numFmtId="38" fontId="9" fillId="2" borderId="55" xfId="11" applyFont="1" applyFill="1" applyBorder="1" applyAlignment="1">
      <alignment vertical="center" shrinkToFit="1"/>
    </xf>
    <xf numFmtId="38" fontId="9" fillId="2" borderId="57" xfId="11" applyFont="1" applyFill="1" applyBorder="1" applyAlignment="1">
      <alignment vertical="center" shrinkToFit="1"/>
    </xf>
    <xf numFmtId="38" fontId="9" fillId="2" borderId="61" xfId="11" applyFont="1" applyFill="1" applyBorder="1" applyAlignment="1">
      <alignment vertical="center" shrinkToFit="1"/>
    </xf>
    <xf numFmtId="38" fontId="9" fillId="2" borderId="62" xfId="11" applyFont="1" applyFill="1" applyBorder="1" applyAlignment="1">
      <alignment vertical="center" shrinkToFit="1"/>
    </xf>
    <xf numFmtId="38" fontId="9" fillId="2" borderId="63" xfId="11" applyFont="1" applyFill="1" applyBorder="1" applyAlignment="1">
      <alignment vertical="center" shrinkToFit="1"/>
    </xf>
    <xf numFmtId="38" fontId="9" fillId="2" borderId="64" xfId="11" applyFont="1" applyFill="1" applyBorder="1" applyAlignment="1">
      <alignment vertical="center" shrinkToFit="1"/>
    </xf>
    <xf numFmtId="38" fontId="9" fillId="2" borderId="65" xfId="11" applyFont="1" applyFill="1" applyBorder="1" applyAlignment="1">
      <alignment vertical="center" shrinkToFit="1"/>
    </xf>
    <xf numFmtId="38" fontId="9" fillId="2" borderId="23" xfId="11" applyFont="1" applyFill="1" applyBorder="1" applyAlignment="1">
      <alignment vertical="center" shrinkToFit="1"/>
    </xf>
    <xf numFmtId="38" fontId="9" fillId="2" borderId="52" xfId="11" applyFont="1" applyFill="1" applyBorder="1" applyAlignment="1">
      <alignment vertical="center" shrinkToFit="1"/>
    </xf>
    <xf numFmtId="38" fontId="9" fillId="2" borderId="42" xfId="11" applyFont="1" applyFill="1" applyBorder="1" applyAlignment="1">
      <alignment vertical="center" shrinkToFit="1"/>
    </xf>
    <xf numFmtId="38" fontId="9" fillId="2" borderId="21" xfId="11" applyFont="1" applyFill="1" applyBorder="1" applyAlignment="1">
      <alignment vertical="center" shrinkToFit="1"/>
    </xf>
    <xf numFmtId="38" fontId="9" fillId="2" borderId="20" xfId="11" applyFont="1" applyFill="1" applyBorder="1" applyAlignment="1">
      <alignment vertical="center" shrinkToFit="1"/>
    </xf>
    <xf numFmtId="38" fontId="9" fillId="2" borderId="66" xfId="11" applyFont="1" applyFill="1" applyBorder="1" applyAlignment="1">
      <alignment vertical="center" shrinkToFit="1"/>
    </xf>
    <xf numFmtId="38" fontId="9" fillId="2" borderId="19" xfId="11" applyFont="1" applyFill="1" applyBorder="1" applyAlignment="1">
      <alignment vertical="center" shrinkToFit="1"/>
    </xf>
    <xf numFmtId="38" fontId="9" fillId="2" borderId="18" xfId="11" applyFont="1" applyFill="1" applyBorder="1" applyAlignment="1">
      <alignment vertical="center" shrinkToFit="1"/>
    </xf>
    <xf numFmtId="38" fontId="9" fillId="0" borderId="33" xfId="11" applyFont="1" applyBorder="1" applyAlignment="1">
      <alignment horizontal="center" vertical="center"/>
    </xf>
    <xf numFmtId="38" fontId="9" fillId="0" borderId="48" xfId="11" applyFont="1" applyBorder="1" applyAlignment="1">
      <alignment horizontal="center" vertical="center"/>
    </xf>
    <xf numFmtId="38" fontId="9" fillId="0" borderId="38" xfId="11" applyFont="1" applyBorder="1" applyAlignment="1">
      <alignment horizontal="center" vertical="center"/>
    </xf>
    <xf numFmtId="38" fontId="9" fillId="0" borderId="58" xfId="11" applyFont="1" applyBorder="1">
      <alignment vertical="center"/>
    </xf>
    <xf numFmtId="38" fontId="9" fillId="0" borderId="15" xfId="11" applyFont="1" applyBorder="1">
      <alignment vertical="center"/>
    </xf>
    <xf numFmtId="38" fontId="9" fillId="0" borderId="59" xfId="11" applyFont="1" applyBorder="1">
      <alignment vertical="center"/>
    </xf>
    <xf numFmtId="38" fontId="9" fillId="0" borderId="6" xfId="11" applyFont="1" applyBorder="1">
      <alignment vertical="center"/>
    </xf>
    <xf numFmtId="38" fontId="16" fillId="0" borderId="10" xfId="11" applyFont="1" applyBorder="1">
      <alignment vertical="center"/>
    </xf>
    <xf numFmtId="38" fontId="16" fillId="0" borderId="2" xfId="11" applyFont="1" applyBorder="1">
      <alignment vertical="center"/>
    </xf>
    <xf numFmtId="0" fontId="22" fillId="0" borderId="0" xfId="0" applyFont="1" applyBorder="1" applyAlignment="1">
      <alignment vertical="center" wrapText="1"/>
    </xf>
    <xf numFmtId="0" fontId="22" fillId="0" borderId="60" xfId="0" applyFont="1" applyBorder="1" applyAlignment="1">
      <alignment vertical="center" wrapText="1"/>
    </xf>
    <xf numFmtId="0" fontId="22" fillId="0" borderId="47" xfId="0" applyFont="1" applyBorder="1" applyAlignment="1">
      <alignment vertical="center" wrapText="1"/>
    </xf>
    <xf numFmtId="0" fontId="22" fillId="0" borderId="31" xfId="0" applyFont="1" applyBorder="1" applyAlignment="1">
      <alignment vertical="center" wrapText="1"/>
    </xf>
    <xf numFmtId="0" fontId="25" fillId="0" borderId="16" xfId="0" applyFont="1" applyBorder="1" applyAlignment="1">
      <alignment vertical="top"/>
    </xf>
    <xf numFmtId="0" fontId="25" fillId="0" borderId="7" xfId="0" applyFont="1" applyBorder="1" applyAlignment="1">
      <alignment vertical="top"/>
    </xf>
    <xf numFmtId="0" fontId="22" fillId="0" borderId="55" xfId="0" applyFont="1" applyBorder="1" applyAlignment="1">
      <alignment vertical="center" wrapText="1"/>
    </xf>
    <xf numFmtId="0" fontId="22" fillId="0" borderId="57" xfId="0" applyFont="1" applyBorder="1" applyAlignment="1">
      <alignment vertical="center" wrapText="1"/>
    </xf>
    <xf numFmtId="0" fontId="22" fillId="0" borderId="0" xfId="0" applyFont="1" applyBorder="1" applyAlignment="1">
      <alignment vertical="center"/>
    </xf>
    <xf numFmtId="0" fontId="22" fillId="0" borderId="60" xfId="0" applyFont="1" applyBorder="1" applyAlignment="1">
      <alignment vertical="center"/>
    </xf>
    <xf numFmtId="0" fontId="22" fillId="0" borderId="0" xfId="0" applyFont="1" applyBorder="1" applyAlignment="1">
      <alignment vertical="top" wrapText="1"/>
    </xf>
    <xf numFmtId="0" fontId="22" fillId="0" borderId="60" xfId="0" applyFont="1" applyBorder="1" applyAlignment="1">
      <alignment vertical="top" wrapText="1"/>
    </xf>
    <xf numFmtId="0" fontId="22" fillId="0" borderId="47" xfId="0" applyFont="1" applyBorder="1" applyAlignment="1">
      <alignment vertical="top" wrapText="1"/>
    </xf>
    <xf numFmtId="0" fontId="22" fillId="0" borderId="31" xfId="0" applyFont="1" applyBorder="1" applyAlignment="1">
      <alignment vertical="top" wrapText="1"/>
    </xf>
    <xf numFmtId="0" fontId="24" fillId="0" borderId="55" xfId="0" applyFont="1" applyBorder="1" applyAlignment="1">
      <alignment vertical="center" wrapText="1"/>
    </xf>
    <xf numFmtId="0" fontId="24" fillId="0" borderId="57" xfId="0" applyFont="1" applyBorder="1" applyAlignment="1">
      <alignment vertical="center" wrapText="1"/>
    </xf>
    <xf numFmtId="38" fontId="27" fillId="2" borderId="66" xfId="17" applyNumberFormat="1" applyFill="1" applyBorder="1" applyAlignment="1">
      <alignment vertical="center" shrinkToFit="1"/>
    </xf>
    <xf numFmtId="38" fontId="26" fillId="2" borderId="52" xfId="11" applyFont="1" applyFill="1" applyBorder="1" applyAlignment="1">
      <alignment horizontal="left" vertical="center" wrapText="1"/>
    </xf>
  </cellXfs>
  <cellStyles count="18">
    <cellStyle name="ハイパーリンク" xfId="17" builtinId="8"/>
    <cellStyle name="桁区切り" xfId="11" builtinId="6"/>
    <cellStyle name="桁区切り 2" xfId="5"/>
    <cellStyle name="桁区切り 5" xfId="2"/>
    <cellStyle name="桁区切り 5 2" xfId="14"/>
    <cellStyle name="桁区切り 6" xfId="7"/>
    <cellStyle name="桁区切り 6 2" xfId="15"/>
    <cellStyle name="標準" xfId="0" builtinId="0"/>
    <cellStyle name="標準 10" xfId="10"/>
    <cellStyle name="標準 12" xfId="8"/>
    <cellStyle name="標準 13" xfId="3"/>
    <cellStyle name="標準 2" xfId="12"/>
    <cellStyle name="標準 2 2 3" xfId="1"/>
    <cellStyle name="標準 2 2 3 2" xfId="13"/>
    <cellStyle name="標準 2 3" xfId="4"/>
    <cellStyle name="標準 27" xfId="6"/>
    <cellStyle name="標準 7" xfId="9"/>
    <cellStyle name="標準 7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25</xdr:col>
      <xdr:colOff>181882</xdr:colOff>
      <xdr:row>1</xdr:row>
      <xdr:rowOff>228147</xdr:rowOff>
    </xdr:from>
    <xdr:to>
      <xdr:col>37</xdr:col>
      <xdr:colOff>158070</xdr:colOff>
      <xdr:row>5</xdr:row>
      <xdr:rowOff>26874</xdr:rowOff>
    </xdr:to>
    <xdr:sp macro="" textlink="">
      <xdr:nvSpPr>
        <xdr:cNvPr id="2" name="正方形/長方形 1">
          <a:extLst>
            <a:ext uri="{FF2B5EF4-FFF2-40B4-BE49-F238E27FC236}">
              <a16:creationId xmlns:a16="http://schemas.microsoft.com/office/drawing/2014/main" id="{8DE0BC80-E3ED-4FE6-A812-ABBCD50C9F32}"/>
            </a:ext>
          </a:extLst>
        </xdr:cNvPr>
        <xdr:cNvSpPr/>
      </xdr:nvSpPr>
      <xdr:spPr>
        <a:xfrm>
          <a:off x="26402846" y="459468"/>
          <a:ext cx="8140474" cy="1254692"/>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181882</xdr:colOff>
      <xdr:row>1</xdr:row>
      <xdr:rowOff>228147</xdr:rowOff>
    </xdr:from>
    <xdr:to>
      <xdr:col>37</xdr:col>
      <xdr:colOff>158070</xdr:colOff>
      <xdr:row>5</xdr:row>
      <xdr:rowOff>26874</xdr:rowOff>
    </xdr:to>
    <xdr:sp macro="" textlink="">
      <xdr:nvSpPr>
        <xdr:cNvPr id="2" name="正方形/長方形 1">
          <a:extLst>
            <a:ext uri="{FF2B5EF4-FFF2-40B4-BE49-F238E27FC236}">
              <a16:creationId xmlns:a16="http://schemas.microsoft.com/office/drawing/2014/main" id="{8DE0BC80-E3ED-4FE6-A812-ABBCD50C9F32}"/>
            </a:ext>
          </a:extLst>
        </xdr:cNvPr>
        <xdr:cNvSpPr/>
      </xdr:nvSpPr>
      <xdr:spPr>
        <a:xfrm>
          <a:off x="26366107" y="456747"/>
          <a:ext cx="8205788" cy="1256052"/>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oneCellAnchor>
    <xdr:from>
      <xdr:col>2</xdr:col>
      <xdr:colOff>136071</xdr:colOff>
      <xdr:row>2</xdr:row>
      <xdr:rowOff>239903</xdr:rowOff>
    </xdr:from>
    <xdr:ext cx="2013857" cy="825867"/>
    <xdr:sp macro="" textlink="">
      <xdr:nvSpPr>
        <xdr:cNvPr id="3" name="テキスト ボックス 2"/>
        <xdr:cNvSpPr txBox="1"/>
      </xdr:nvSpPr>
      <xdr:spPr>
        <a:xfrm>
          <a:off x="870857" y="729760"/>
          <a:ext cx="2013857" cy="825867"/>
        </a:xfrm>
        <a:prstGeom prst="rect">
          <a:avLst/>
        </a:prstGeom>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ctr">
          <a:spAutoFit/>
        </a:bodyPr>
        <a:lstStyle/>
        <a:p>
          <a:pPr algn="ctr"/>
          <a:r>
            <a:rPr kumimoji="1" lang="ja-JP" altLang="en-US" sz="4400">
              <a:latin typeface="BIZ UDPゴシック" panose="020B0400000000000000" pitchFamily="50" charset="-128"/>
              <a:ea typeface="BIZ UDPゴシック" panose="020B0400000000000000" pitchFamily="50" charset="-128"/>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yogaifukushiservice@oref.kumamot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78"/>
  <sheetViews>
    <sheetView showGridLines="0" tabSelected="1" view="pageBreakPreview" zoomScale="70" zoomScaleNormal="70" zoomScaleSheetLayoutView="70" workbookViewId="0">
      <selection activeCell="AC16" sqref="AC16"/>
    </sheetView>
  </sheetViews>
  <sheetFormatPr defaultColWidth="9" defaultRowHeight="18.75"/>
  <cols>
    <col min="1" max="1" width="4.875" style="14" customWidth="1"/>
    <col min="2" max="2" width="4.75" style="3" customWidth="1"/>
    <col min="3" max="3" width="16.625" style="3" customWidth="1"/>
    <col min="4" max="4" width="10.625" style="3" customWidth="1"/>
    <col min="5" max="9" width="15.125" style="3" customWidth="1"/>
    <col min="10" max="17" width="15.125" style="13" customWidth="1"/>
    <col min="18" max="18" width="29.625" style="3" customWidth="1"/>
    <col min="19" max="19" width="9" style="14" customWidth="1"/>
    <col min="20" max="23" width="9" style="14"/>
    <col min="24" max="24" width="30.625" style="14" customWidth="1"/>
    <col min="25" max="25" width="4.875" style="14" customWidth="1"/>
    <col min="26" max="16384" width="9" style="14"/>
  </cols>
  <sheetData>
    <row r="1" spans="1:27" ht="18" customHeight="1">
      <c r="A1" s="2" t="s">
        <v>101</v>
      </c>
      <c r="B1" s="2"/>
    </row>
    <row r="2" spans="1:27" ht="20.25" customHeight="1"/>
    <row r="3" spans="1:27" ht="25.5" customHeight="1">
      <c r="B3" s="151" t="s">
        <v>122</v>
      </c>
      <c r="C3" s="152"/>
      <c r="D3" s="152"/>
      <c r="E3" s="152"/>
      <c r="F3" s="152"/>
      <c r="G3" s="152"/>
      <c r="H3" s="152"/>
      <c r="I3" s="152"/>
      <c r="J3" s="152"/>
      <c r="K3" s="152"/>
      <c r="L3" s="152"/>
      <c r="M3" s="152"/>
      <c r="N3" s="152"/>
      <c r="O3" s="152"/>
      <c r="P3" s="152"/>
      <c r="Q3" s="152"/>
      <c r="R3" s="152"/>
    </row>
    <row r="4" spans="1:27" ht="19.5" thickBot="1">
      <c r="C4" s="5"/>
      <c r="D4" s="4"/>
    </row>
    <row r="5" spans="1:27" ht="50.1" customHeight="1">
      <c r="C5" s="5"/>
      <c r="D5" s="4"/>
      <c r="P5" s="107" t="s">
        <v>123</v>
      </c>
      <c r="Q5" s="155"/>
      <c r="R5" s="155"/>
      <c r="S5" s="156"/>
    </row>
    <row r="6" spans="1:27" ht="27" customHeight="1">
      <c r="P6" s="108" t="s">
        <v>124</v>
      </c>
      <c r="Q6" s="157"/>
      <c r="R6" s="157"/>
      <c r="S6" s="158"/>
    </row>
    <row r="7" spans="1:27" ht="18" customHeight="1" thickBot="1">
      <c r="B7" s="15" t="s">
        <v>57</v>
      </c>
      <c r="C7" s="11"/>
      <c r="D7" s="11"/>
      <c r="E7" s="11"/>
      <c r="F7" s="10"/>
      <c r="G7" s="10"/>
      <c r="H7" s="10"/>
      <c r="I7" s="16"/>
      <c r="J7" s="16"/>
      <c r="K7" s="16"/>
      <c r="L7" s="16"/>
      <c r="M7" s="16"/>
      <c r="N7" s="16"/>
      <c r="O7" s="16"/>
      <c r="P7" s="109" t="s">
        <v>125</v>
      </c>
      <c r="Q7" s="159"/>
      <c r="R7" s="159"/>
      <c r="S7" s="160"/>
    </row>
    <row r="8" spans="1:27" ht="9" customHeight="1" thickBot="1">
      <c r="B8" s="15"/>
      <c r="C8" s="11"/>
      <c r="D8" s="11"/>
      <c r="E8" s="11"/>
      <c r="F8" s="10"/>
      <c r="G8" s="10"/>
      <c r="H8" s="10"/>
      <c r="I8" s="16"/>
      <c r="J8" s="16"/>
      <c r="K8" s="16"/>
      <c r="L8" s="16"/>
      <c r="M8" s="16"/>
      <c r="N8" s="16"/>
      <c r="O8" s="16"/>
      <c r="P8" s="105"/>
      <c r="Q8" s="106"/>
      <c r="R8" s="106"/>
      <c r="S8" s="106"/>
    </row>
    <row r="9" spans="1:27" s="17" customFormat="1" ht="18" customHeight="1" thickBot="1">
      <c r="B9" s="10"/>
      <c r="C9" s="18"/>
      <c r="D9" s="19" t="s">
        <v>47</v>
      </c>
      <c r="E9" s="20" t="s">
        <v>59</v>
      </c>
      <c r="F9" s="21" t="s">
        <v>46</v>
      </c>
      <c r="G9" s="20" t="s">
        <v>45</v>
      </c>
      <c r="H9" s="22"/>
      <c r="I9" s="22"/>
      <c r="J9" s="22"/>
      <c r="K9" s="22"/>
      <c r="L9" s="22"/>
      <c r="M9" s="22"/>
      <c r="N9" s="22"/>
      <c r="O9" s="11"/>
      <c r="P9" s="110" t="s">
        <v>58</v>
      </c>
      <c r="Q9" s="161"/>
      <c r="R9" s="162"/>
      <c r="S9" s="163"/>
    </row>
    <row r="10" spans="1:27" ht="18" customHeight="1">
      <c r="C10" s="153" t="s">
        <v>44</v>
      </c>
      <c r="D10" s="23" t="s">
        <v>42</v>
      </c>
      <c r="E10" s="24">
        <f>COUNTIF($D$24:$D$24,"公立")</f>
        <v>0</v>
      </c>
      <c r="F10" s="140">
        <f>SUM(E10:E11)</f>
        <v>0</v>
      </c>
      <c r="G10" s="142">
        <f>O26</f>
        <v>0</v>
      </c>
      <c r="H10" s="25"/>
      <c r="I10" s="25"/>
      <c r="J10" s="25"/>
      <c r="K10" s="25"/>
      <c r="L10" s="25"/>
      <c r="M10" s="25"/>
      <c r="N10" s="25"/>
      <c r="O10" s="125"/>
      <c r="P10" s="108" t="s">
        <v>126</v>
      </c>
      <c r="Q10" s="164"/>
      <c r="R10" s="165"/>
      <c r="S10" s="166"/>
    </row>
    <row r="11" spans="1:27" ht="18" customHeight="1" thickBot="1">
      <c r="C11" s="154"/>
      <c r="D11" s="26" t="s">
        <v>41</v>
      </c>
      <c r="E11" s="27">
        <f>COUNTIF($D$24:$D$24,"私立")</f>
        <v>0</v>
      </c>
      <c r="F11" s="141"/>
      <c r="G11" s="143"/>
      <c r="H11" s="25"/>
      <c r="I11" s="25"/>
      <c r="J11" s="25"/>
      <c r="K11" s="25"/>
      <c r="L11" s="25"/>
      <c r="M11" s="25"/>
      <c r="N11" s="25"/>
      <c r="O11" s="125"/>
      <c r="P11" s="109" t="s">
        <v>127</v>
      </c>
      <c r="Q11" s="167"/>
      <c r="R11" s="168"/>
      <c r="S11" s="169"/>
    </row>
    <row r="12" spans="1:27" ht="18" customHeight="1">
      <c r="C12" s="138" t="s">
        <v>43</v>
      </c>
      <c r="D12" s="23" t="s">
        <v>42</v>
      </c>
      <c r="E12" s="24">
        <f>COUNTIF($D$31:$D$35,"公立")</f>
        <v>0</v>
      </c>
      <c r="F12" s="140">
        <f>SUM(E12:E13)</f>
        <v>0</v>
      </c>
      <c r="G12" s="142">
        <f>O37</f>
        <v>0</v>
      </c>
      <c r="H12" s="25"/>
      <c r="I12" s="25"/>
      <c r="J12" s="25"/>
      <c r="K12" s="25"/>
      <c r="L12" s="25"/>
      <c r="M12" s="25"/>
      <c r="N12" s="25"/>
      <c r="O12" s="125"/>
      <c r="P12" s="3"/>
      <c r="Q12" s="14"/>
      <c r="R12" s="14"/>
    </row>
    <row r="13" spans="1:27" ht="18" customHeight="1" thickBot="1">
      <c r="C13" s="139"/>
      <c r="D13" s="28" t="s">
        <v>41</v>
      </c>
      <c r="E13" s="29">
        <f>COUNTIF($D$31:$D$35,"私立")</f>
        <v>0</v>
      </c>
      <c r="F13" s="141"/>
      <c r="G13" s="143"/>
      <c r="H13" s="25"/>
      <c r="I13" s="25"/>
      <c r="J13" s="25"/>
      <c r="K13" s="25"/>
      <c r="L13" s="25"/>
      <c r="M13" s="25"/>
      <c r="N13" s="25"/>
      <c r="O13" s="125"/>
      <c r="P13" s="3"/>
      <c r="Q13" s="14"/>
      <c r="R13" s="14"/>
    </row>
    <row r="14" spans="1:27" ht="18" customHeight="1">
      <c r="C14" s="138" t="s">
        <v>62</v>
      </c>
      <c r="D14" s="23" t="s">
        <v>42</v>
      </c>
      <c r="E14" s="24">
        <f>COUNTIF($D$42:$D$46,"公立")</f>
        <v>0</v>
      </c>
      <c r="F14" s="140">
        <f>SUM(E14:E15)</f>
        <v>0</v>
      </c>
      <c r="G14" s="142">
        <f>O48</f>
        <v>0</v>
      </c>
      <c r="H14" s="25"/>
      <c r="I14" s="25"/>
      <c r="J14" s="25"/>
      <c r="K14" s="25"/>
      <c r="L14" s="25"/>
      <c r="M14" s="25"/>
      <c r="N14" s="25"/>
      <c r="O14" s="125"/>
      <c r="P14" s="3"/>
      <c r="Q14" s="14"/>
      <c r="R14" s="14"/>
    </row>
    <row r="15" spans="1:27" ht="18" customHeight="1" thickBot="1">
      <c r="C15" s="139"/>
      <c r="D15" s="28" t="s">
        <v>41</v>
      </c>
      <c r="E15" s="29">
        <f>COUNTIF($D$42:$D$46,"私立")</f>
        <v>0</v>
      </c>
      <c r="F15" s="141"/>
      <c r="G15" s="143"/>
      <c r="H15" s="25"/>
      <c r="I15" s="25"/>
      <c r="J15" s="25"/>
      <c r="K15" s="25"/>
      <c r="L15" s="25"/>
      <c r="M15" s="25"/>
      <c r="N15" s="25"/>
      <c r="O15" s="125"/>
      <c r="P15" s="3"/>
      <c r="Q15" s="14"/>
      <c r="R15" s="14"/>
      <c r="AA15" s="14" t="s">
        <v>86</v>
      </c>
    </row>
    <row r="16" spans="1:27" ht="24" customHeight="1" thickBot="1">
      <c r="C16" s="136" t="s">
        <v>40</v>
      </c>
      <c r="D16" s="137"/>
      <c r="E16" s="30">
        <f>SUM(E10:E15)</f>
        <v>0</v>
      </c>
      <c r="F16" s="31">
        <f>SUM(F10:F15)</f>
        <v>0</v>
      </c>
      <c r="G16" s="32">
        <f>SUM(G10:G15)</f>
        <v>0</v>
      </c>
      <c r="H16" s="33"/>
      <c r="I16" s="33"/>
      <c r="J16" s="33"/>
      <c r="K16" s="33"/>
      <c r="L16" s="33"/>
      <c r="M16" s="33"/>
      <c r="N16" s="33"/>
      <c r="O16" s="34"/>
      <c r="P16" s="3"/>
      <c r="Q16" s="14"/>
      <c r="R16" s="14"/>
      <c r="AA16" s="14" t="s">
        <v>87</v>
      </c>
    </row>
    <row r="17" spans="1:24" ht="18" customHeight="1">
      <c r="C17" s="11"/>
      <c r="D17" s="11"/>
      <c r="E17" s="11"/>
      <c r="F17" s="10"/>
      <c r="G17" s="10"/>
      <c r="H17" s="10"/>
      <c r="I17" s="10"/>
      <c r="J17" s="35"/>
      <c r="K17" s="35"/>
      <c r="L17" s="35"/>
      <c r="M17" s="35"/>
      <c r="N17" s="35"/>
      <c r="O17" s="35"/>
      <c r="P17" s="35"/>
      <c r="Q17" s="35"/>
      <c r="W17" s="36"/>
    </row>
    <row r="18" spans="1:24">
      <c r="B18" s="15" t="s">
        <v>39</v>
      </c>
      <c r="D18" s="10"/>
    </row>
    <row r="19" spans="1:24" ht="9" customHeight="1">
      <c r="B19" s="15"/>
      <c r="C19" s="11"/>
      <c r="D19" s="11"/>
      <c r="E19" s="11"/>
      <c r="F19" s="10"/>
      <c r="G19" s="10"/>
      <c r="H19" s="10"/>
      <c r="I19" s="10"/>
      <c r="J19" s="16"/>
      <c r="K19" s="16"/>
      <c r="L19" s="16"/>
      <c r="M19" s="16"/>
      <c r="N19" s="16"/>
      <c r="O19" s="16"/>
      <c r="P19" s="16"/>
      <c r="Q19" s="16"/>
    </row>
    <row r="20" spans="1:24" ht="22.5" customHeight="1" thickBot="1">
      <c r="B20" s="2" t="s">
        <v>56</v>
      </c>
      <c r="R20" s="9"/>
    </row>
    <row r="21" spans="1:24" ht="36" customHeight="1" thickBot="1">
      <c r="B21" s="123" t="s">
        <v>37</v>
      </c>
      <c r="C21" s="37" t="s">
        <v>36</v>
      </c>
      <c r="D21" s="38" t="s">
        <v>35</v>
      </c>
      <c r="E21" s="39" t="s">
        <v>34</v>
      </c>
      <c r="F21" s="39" t="s">
        <v>55</v>
      </c>
      <c r="G21" s="38" t="s">
        <v>33</v>
      </c>
      <c r="H21" s="38" t="s">
        <v>32</v>
      </c>
      <c r="I21" s="39" t="s">
        <v>31</v>
      </c>
      <c r="J21" s="40" t="s">
        <v>30</v>
      </c>
      <c r="K21" s="40" t="s">
        <v>29</v>
      </c>
      <c r="L21" s="40" t="s">
        <v>53</v>
      </c>
      <c r="M21" s="40" t="s">
        <v>28</v>
      </c>
      <c r="N21" s="40" t="s">
        <v>27</v>
      </c>
      <c r="O21" s="40" t="s">
        <v>26</v>
      </c>
      <c r="P21" s="40" t="s">
        <v>25</v>
      </c>
      <c r="Q21" s="40" t="s">
        <v>24</v>
      </c>
      <c r="R21" s="41" t="s">
        <v>71</v>
      </c>
      <c r="S21" s="170" t="s">
        <v>103</v>
      </c>
      <c r="T21" s="171"/>
      <c r="U21" s="171"/>
      <c r="V21" s="171"/>
      <c r="W21" s="171"/>
      <c r="X21" s="172"/>
    </row>
    <row r="22" spans="1:24" s="42" customFormat="1" ht="12" customHeight="1" thickBot="1">
      <c r="B22" s="124"/>
      <c r="C22" s="43" t="s">
        <v>23</v>
      </c>
      <c r="D22" s="44" t="s">
        <v>22</v>
      </c>
      <c r="E22" s="45" t="s">
        <v>21</v>
      </c>
      <c r="F22" s="45" t="s">
        <v>20</v>
      </c>
      <c r="G22" s="45" t="s">
        <v>19</v>
      </c>
      <c r="H22" s="45" t="s">
        <v>18</v>
      </c>
      <c r="I22" s="45" t="s">
        <v>17</v>
      </c>
      <c r="J22" s="46" t="s">
        <v>16</v>
      </c>
      <c r="K22" s="46" t="s">
        <v>15</v>
      </c>
      <c r="L22" s="46" t="s">
        <v>14</v>
      </c>
      <c r="M22" s="46" t="s">
        <v>13</v>
      </c>
      <c r="N22" s="46" t="s">
        <v>12</v>
      </c>
      <c r="O22" s="46" t="s">
        <v>11</v>
      </c>
      <c r="P22" s="46" t="s">
        <v>10</v>
      </c>
      <c r="Q22" s="46" t="s">
        <v>9</v>
      </c>
      <c r="R22" s="47" t="s">
        <v>8</v>
      </c>
      <c r="S22" s="80" t="s">
        <v>82</v>
      </c>
      <c r="T22" s="80" t="s">
        <v>81</v>
      </c>
      <c r="U22" s="80" t="s">
        <v>83</v>
      </c>
      <c r="V22" s="80" t="s">
        <v>84</v>
      </c>
      <c r="W22" s="80" t="s">
        <v>104</v>
      </c>
      <c r="X22" s="87" t="s">
        <v>105</v>
      </c>
    </row>
    <row r="23" spans="1:24" s="42" customFormat="1" ht="50.1" customHeight="1" thickBot="1">
      <c r="B23" s="78" t="s">
        <v>73</v>
      </c>
      <c r="C23" s="79" t="s">
        <v>75</v>
      </c>
      <c r="D23" s="68" t="s">
        <v>77</v>
      </c>
      <c r="E23" s="66" t="s">
        <v>78</v>
      </c>
      <c r="F23" s="66" t="s">
        <v>72</v>
      </c>
      <c r="G23" s="66">
        <v>264000</v>
      </c>
      <c r="H23" s="66">
        <v>0</v>
      </c>
      <c r="I23" s="66">
        <f>G23-H23</f>
        <v>264000</v>
      </c>
      <c r="J23" s="67">
        <v>350000</v>
      </c>
      <c r="K23" s="67">
        <f>IF(I23&gt;J23,J23,I23)</f>
        <v>264000</v>
      </c>
      <c r="L23" s="67">
        <v>264000</v>
      </c>
      <c r="M23" s="71">
        <f>IF(K23&gt;L23,L23,K23)</f>
        <v>264000</v>
      </c>
      <c r="N23" s="71">
        <f>M23</f>
        <v>264000</v>
      </c>
      <c r="O23" s="67">
        <v>2</v>
      </c>
      <c r="P23" s="102" t="s">
        <v>74</v>
      </c>
      <c r="Q23" s="103" t="s">
        <v>79</v>
      </c>
      <c r="R23" s="104">
        <v>45047</v>
      </c>
      <c r="S23" s="81" t="s">
        <v>85</v>
      </c>
      <c r="T23" s="82" t="s">
        <v>85</v>
      </c>
      <c r="U23" s="82" t="s">
        <v>85</v>
      </c>
      <c r="V23" s="82" t="s">
        <v>85</v>
      </c>
      <c r="W23" s="83" t="s">
        <v>85</v>
      </c>
      <c r="X23" s="101" t="s">
        <v>102</v>
      </c>
    </row>
    <row r="24" spans="1:24" s="42" customFormat="1" ht="50.1" customHeight="1" thickBot="1">
      <c r="A24" s="73"/>
      <c r="B24" s="65">
        <v>1</v>
      </c>
      <c r="C24" s="111"/>
      <c r="D24" s="64"/>
      <c r="E24" s="64"/>
      <c r="F24" s="64"/>
      <c r="G24" s="64"/>
      <c r="H24" s="64"/>
      <c r="I24" s="63">
        <f t="shared" ref="I24" si="0">G24-H24</f>
        <v>0</v>
      </c>
      <c r="J24" s="74">
        <f>O24*175000</f>
        <v>0</v>
      </c>
      <c r="K24" s="74">
        <f t="shared" ref="K24" si="1">IF(I24&gt;J24,J24,I24)</f>
        <v>0</v>
      </c>
      <c r="L24" s="121">
        <f>K24</f>
        <v>0</v>
      </c>
      <c r="M24" s="71">
        <f>IF(K24&gt;L24,L24,K24)</f>
        <v>0</v>
      </c>
      <c r="N24" s="71">
        <f>M24</f>
        <v>0</v>
      </c>
      <c r="O24" s="72"/>
      <c r="P24" s="76"/>
      <c r="Q24" s="113"/>
      <c r="R24" s="114"/>
      <c r="S24" s="88"/>
      <c r="T24" s="88"/>
      <c r="U24" s="88"/>
      <c r="V24" s="88"/>
      <c r="W24" s="89"/>
      <c r="X24" s="117"/>
    </row>
    <row r="25" spans="1:24" ht="12" customHeight="1">
      <c r="B25" s="128"/>
      <c r="C25" s="48" t="s">
        <v>7</v>
      </c>
      <c r="D25" s="145"/>
      <c r="E25" s="147"/>
      <c r="F25" s="49" t="s">
        <v>38</v>
      </c>
      <c r="G25" s="50" t="s">
        <v>6</v>
      </c>
      <c r="H25" s="51" t="s">
        <v>6</v>
      </c>
      <c r="I25" s="51" t="s">
        <v>6</v>
      </c>
      <c r="J25" s="51" t="s">
        <v>6</v>
      </c>
      <c r="K25" s="51" t="s">
        <v>6</v>
      </c>
      <c r="L25" s="51" t="s">
        <v>6</v>
      </c>
      <c r="M25" s="51" t="s">
        <v>6</v>
      </c>
      <c r="N25" s="51" t="s">
        <v>6</v>
      </c>
      <c r="O25" s="51" t="s">
        <v>5</v>
      </c>
      <c r="P25" s="132"/>
      <c r="Q25" s="134"/>
      <c r="R25" s="126"/>
      <c r="S25" s="173"/>
      <c r="T25" s="174"/>
      <c r="U25" s="174"/>
      <c r="V25" s="174"/>
      <c r="W25" s="174"/>
      <c r="X25" s="177"/>
    </row>
    <row r="26" spans="1:24" ht="36" customHeight="1" thickBot="1">
      <c r="B26" s="129"/>
      <c r="C26" s="52">
        <f>COUNTA(C24:C24)</f>
        <v>0</v>
      </c>
      <c r="D26" s="146"/>
      <c r="E26" s="148"/>
      <c r="F26" s="45">
        <f>SUMPRODUCT((F24:F24&lt;&gt;"")/COUNTIF(F24:F24,F24:F24&amp;""))</f>
        <v>0</v>
      </c>
      <c r="G26" s="53">
        <f t="shared" ref="G26:O26" si="2">SUM(G24:G24)</f>
        <v>0</v>
      </c>
      <c r="H26" s="53">
        <f t="shared" si="2"/>
        <v>0</v>
      </c>
      <c r="I26" s="53">
        <f t="shared" si="2"/>
        <v>0</v>
      </c>
      <c r="J26" s="53">
        <f t="shared" si="2"/>
        <v>0</v>
      </c>
      <c r="K26" s="53">
        <f t="shared" si="2"/>
        <v>0</v>
      </c>
      <c r="L26" s="53">
        <f t="shared" si="2"/>
        <v>0</v>
      </c>
      <c r="M26" s="53">
        <f t="shared" si="2"/>
        <v>0</v>
      </c>
      <c r="N26" s="53">
        <f t="shared" si="2"/>
        <v>0</v>
      </c>
      <c r="O26" s="53">
        <f t="shared" si="2"/>
        <v>0</v>
      </c>
      <c r="P26" s="133"/>
      <c r="Q26" s="135"/>
      <c r="R26" s="127"/>
      <c r="S26" s="175"/>
      <c r="T26" s="176"/>
      <c r="U26" s="176"/>
      <c r="V26" s="176"/>
      <c r="W26" s="176"/>
      <c r="X26" s="178"/>
    </row>
    <row r="27" spans="1:24" ht="30" customHeight="1">
      <c r="E27" s="54"/>
      <c r="F27" s="55"/>
      <c r="R27" s="14"/>
    </row>
    <row r="28" spans="1:24" ht="23.25" customHeight="1" thickBot="1">
      <c r="B28" s="2" t="s">
        <v>68</v>
      </c>
      <c r="R28" s="14"/>
    </row>
    <row r="29" spans="1:24" ht="36" customHeight="1" thickBot="1">
      <c r="B29" s="123" t="s">
        <v>37</v>
      </c>
      <c r="C29" s="37" t="s">
        <v>36</v>
      </c>
      <c r="D29" s="38" t="s">
        <v>35</v>
      </c>
      <c r="E29" s="39" t="s">
        <v>34</v>
      </c>
      <c r="F29" s="39" t="s">
        <v>54</v>
      </c>
      <c r="G29" s="38" t="s">
        <v>33</v>
      </c>
      <c r="H29" s="38" t="s">
        <v>32</v>
      </c>
      <c r="I29" s="39" t="s">
        <v>31</v>
      </c>
      <c r="J29" s="40" t="s">
        <v>30</v>
      </c>
      <c r="K29" s="40" t="s">
        <v>29</v>
      </c>
      <c r="L29" s="40" t="s">
        <v>53</v>
      </c>
      <c r="M29" s="40" t="s">
        <v>28</v>
      </c>
      <c r="N29" s="40" t="s">
        <v>27</v>
      </c>
      <c r="O29" s="40" t="s">
        <v>26</v>
      </c>
      <c r="P29" s="40" t="s">
        <v>25</v>
      </c>
      <c r="Q29" s="40" t="s">
        <v>24</v>
      </c>
      <c r="R29" s="41" t="s">
        <v>61</v>
      </c>
      <c r="S29" s="170" t="s">
        <v>103</v>
      </c>
      <c r="T29" s="171"/>
      <c r="U29" s="171"/>
      <c r="V29" s="171"/>
      <c r="W29" s="171"/>
      <c r="X29" s="172"/>
    </row>
    <row r="30" spans="1:24" ht="12" customHeight="1" thickBot="1">
      <c r="A30" s="42"/>
      <c r="B30" s="124"/>
      <c r="C30" s="43" t="s">
        <v>23</v>
      </c>
      <c r="D30" s="44" t="s">
        <v>22</v>
      </c>
      <c r="E30" s="45" t="s">
        <v>21</v>
      </c>
      <c r="F30" s="45" t="s">
        <v>20</v>
      </c>
      <c r="G30" s="45" t="s">
        <v>19</v>
      </c>
      <c r="H30" s="45" t="s">
        <v>18</v>
      </c>
      <c r="I30" s="45" t="s">
        <v>17</v>
      </c>
      <c r="J30" s="46" t="s">
        <v>16</v>
      </c>
      <c r="K30" s="46" t="s">
        <v>15</v>
      </c>
      <c r="L30" s="46" t="s">
        <v>14</v>
      </c>
      <c r="M30" s="46" t="s">
        <v>13</v>
      </c>
      <c r="N30" s="46" t="s">
        <v>12</v>
      </c>
      <c r="O30" s="46" t="s">
        <v>11</v>
      </c>
      <c r="P30" s="46" t="s">
        <v>10</v>
      </c>
      <c r="Q30" s="46" t="s">
        <v>9</v>
      </c>
      <c r="R30" s="47" t="s">
        <v>8</v>
      </c>
      <c r="S30" s="80" t="s">
        <v>116</v>
      </c>
      <c r="T30" s="80" t="s">
        <v>117</v>
      </c>
      <c r="U30" s="80" t="s">
        <v>118</v>
      </c>
      <c r="V30" s="80" t="s">
        <v>119</v>
      </c>
      <c r="W30" s="80" t="s">
        <v>120</v>
      </c>
      <c r="X30" s="87" t="s">
        <v>121</v>
      </c>
    </row>
    <row r="31" spans="1:24" ht="50.1" customHeight="1">
      <c r="A31" s="73"/>
      <c r="B31" s="65">
        <v>1</v>
      </c>
      <c r="C31" s="111"/>
      <c r="D31" s="64"/>
      <c r="E31" s="64"/>
      <c r="F31" s="64"/>
      <c r="G31" s="64"/>
      <c r="H31" s="64"/>
      <c r="I31" s="63">
        <f t="shared" ref="I31:I35" si="3">G31-H31</f>
        <v>0</v>
      </c>
      <c r="J31" s="74">
        <f>O31*175000</f>
        <v>0</v>
      </c>
      <c r="K31" s="74">
        <f t="shared" ref="K31:K35" si="4">IF(I31&gt;J31,J31,I31)</f>
        <v>0</v>
      </c>
      <c r="L31" s="121">
        <f>K31</f>
        <v>0</v>
      </c>
      <c r="M31" s="71">
        <f>IF(K31&gt;L31,L31,K31)</f>
        <v>0</v>
      </c>
      <c r="N31" s="71">
        <f>M31</f>
        <v>0</v>
      </c>
      <c r="O31" s="72"/>
      <c r="P31" s="76"/>
      <c r="Q31" s="113"/>
      <c r="R31" s="114"/>
      <c r="S31" s="88"/>
      <c r="T31" s="88"/>
      <c r="U31" s="88"/>
      <c r="V31" s="88"/>
      <c r="W31" s="89"/>
      <c r="X31" s="117"/>
    </row>
    <row r="32" spans="1:24" ht="50.1" customHeight="1">
      <c r="A32" s="73"/>
      <c r="B32" s="65">
        <f>B31+1</f>
        <v>2</v>
      </c>
      <c r="C32" s="112"/>
      <c r="D32" s="61"/>
      <c r="E32" s="61"/>
      <c r="F32" s="61"/>
      <c r="G32" s="61"/>
      <c r="H32" s="61"/>
      <c r="I32" s="62">
        <f t="shared" si="3"/>
        <v>0</v>
      </c>
      <c r="J32" s="75">
        <f t="shared" ref="J32:J35" si="5">O32*175000</f>
        <v>0</v>
      </c>
      <c r="K32" s="75">
        <f t="shared" si="4"/>
        <v>0</v>
      </c>
      <c r="L32" s="122">
        <f t="shared" ref="L32:L35" si="6">K32</f>
        <v>0</v>
      </c>
      <c r="M32" s="69">
        <f t="shared" ref="M32:M35" si="7">IF(K32&gt;L32,L32,K32)</f>
        <v>0</v>
      </c>
      <c r="N32" s="69">
        <f t="shared" ref="N32:N35" si="8">M32</f>
        <v>0</v>
      </c>
      <c r="O32" s="70"/>
      <c r="P32" s="77"/>
      <c r="Q32" s="115"/>
      <c r="R32" s="116"/>
      <c r="S32" s="90"/>
      <c r="T32" s="90"/>
      <c r="U32" s="90"/>
      <c r="V32" s="90"/>
      <c r="W32" s="91"/>
      <c r="X32" s="118"/>
    </row>
    <row r="33" spans="1:24" ht="50.1" customHeight="1">
      <c r="A33" s="73"/>
      <c r="B33" s="65">
        <f t="shared" ref="B33:B35" si="9">B32+1</f>
        <v>3</v>
      </c>
      <c r="C33" s="112"/>
      <c r="D33" s="61"/>
      <c r="E33" s="61"/>
      <c r="F33" s="61"/>
      <c r="G33" s="61"/>
      <c r="H33" s="61"/>
      <c r="I33" s="62">
        <f t="shared" si="3"/>
        <v>0</v>
      </c>
      <c r="J33" s="75">
        <f t="shared" si="5"/>
        <v>0</v>
      </c>
      <c r="K33" s="75">
        <f t="shared" si="4"/>
        <v>0</v>
      </c>
      <c r="L33" s="122">
        <f t="shared" si="6"/>
        <v>0</v>
      </c>
      <c r="M33" s="69">
        <f t="shared" si="7"/>
        <v>0</v>
      </c>
      <c r="N33" s="69">
        <f t="shared" si="8"/>
        <v>0</v>
      </c>
      <c r="O33" s="70"/>
      <c r="P33" s="77"/>
      <c r="Q33" s="115"/>
      <c r="R33" s="116"/>
      <c r="S33" s="90"/>
      <c r="T33" s="90"/>
      <c r="U33" s="90"/>
      <c r="V33" s="90"/>
      <c r="W33" s="91"/>
      <c r="X33" s="118"/>
    </row>
    <row r="34" spans="1:24" ht="50.1" customHeight="1">
      <c r="A34" s="73"/>
      <c r="B34" s="65">
        <f t="shared" si="9"/>
        <v>4</v>
      </c>
      <c r="C34" s="112"/>
      <c r="D34" s="61"/>
      <c r="E34" s="61"/>
      <c r="F34" s="61"/>
      <c r="G34" s="61"/>
      <c r="H34" s="61"/>
      <c r="I34" s="62">
        <f t="shared" si="3"/>
        <v>0</v>
      </c>
      <c r="J34" s="75">
        <f t="shared" si="5"/>
        <v>0</v>
      </c>
      <c r="K34" s="75">
        <f t="shared" si="4"/>
        <v>0</v>
      </c>
      <c r="L34" s="122">
        <f t="shared" si="6"/>
        <v>0</v>
      </c>
      <c r="M34" s="69">
        <f t="shared" si="7"/>
        <v>0</v>
      </c>
      <c r="N34" s="69">
        <f t="shared" si="8"/>
        <v>0</v>
      </c>
      <c r="O34" s="70"/>
      <c r="P34" s="77"/>
      <c r="Q34" s="115"/>
      <c r="R34" s="116"/>
      <c r="S34" s="90"/>
      <c r="T34" s="90"/>
      <c r="U34" s="90"/>
      <c r="V34" s="90"/>
      <c r="W34" s="91"/>
      <c r="X34" s="118"/>
    </row>
    <row r="35" spans="1:24" ht="50.1" customHeight="1" thickBot="1">
      <c r="A35" s="73"/>
      <c r="B35" s="65">
        <f t="shared" si="9"/>
        <v>5</v>
      </c>
      <c r="C35" s="112"/>
      <c r="D35" s="61"/>
      <c r="E35" s="61"/>
      <c r="F35" s="61"/>
      <c r="G35" s="61"/>
      <c r="H35" s="61"/>
      <c r="I35" s="62">
        <f t="shared" si="3"/>
        <v>0</v>
      </c>
      <c r="J35" s="75">
        <f t="shared" si="5"/>
        <v>0</v>
      </c>
      <c r="K35" s="75">
        <f t="shared" si="4"/>
        <v>0</v>
      </c>
      <c r="L35" s="122">
        <f t="shared" si="6"/>
        <v>0</v>
      </c>
      <c r="M35" s="69">
        <f t="shared" si="7"/>
        <v>0</v>
      </c>
      <c r="N35" s="69">
        <f t="shared" si="8"/>
        <v>0</v>
      </c>
      <c r="O35" s="70"/>
      <c r="P35" s="77"/>
      <c r="Q35" s="115"/>
      <c r="R35" s="116"/>
      <c r="S35" s="90"/>
      <c r="T35" s="90"/>
      <c r="U35" s="90"/>
      <c r="V35" s="90"/>
      <c r="W35" s="91"/>
      <c r="X35" s="118"/>
    </row>
    <row r="36" spans="1:24" ht="12" customHeight="1">
      <c r="B36" s="128"/>
      <c r="C36" s="48" t="s">
        <v>7</v>
      </c>
      <c r="D36" s="149"/>
      <c r="E36" s="149"/>
      <c r="F36" s="49" t="s">
        <v>52</v>
      </c>
      <c r="G36" s="50" t="s">
        <v>6</v>
      </c>
      <c r="H36" s="51" t="s">
        <v>6</v>
      </c>
      <c r="I36" s="51" t="s">
        <v>6</v>
      </c>
      <c r="J36" s="51" t="s">
        <v>6</v>
      </c>
      <c r="K36" s="51" t="s">
        <v>6</v>
      </c>
      <c r="L36" s="51" t="s">
        <v>6</v>
      </c>
      <c r="M36" s="51" t="s">
        <v>6</v>
      </c>
      <c r="N36" s="51" t="s">
        <v>6</v>
      </c>
      <c r="O36" s="51" t="s">
        <v>5</v>
      </c>
      <c r="P36" s="132"/>
      <c r="Q36" s="134"/>
      <c r="R36" s="126"/>
      <c r="S36" s="173"/>
      <c r="T36" s="174"/>
      <c r="U36" s="174"/>
      <c r="V36" s="174"/>
      <c r="W36" s="174"/>
      <c r="X36" s="177"/>
    </row>
    <row r="37" spans="1:24" ht="36" customHeight="1" thickBot="1">
      <c r="B37" s="129"/>
      <c r="C37" s="52">
        <f>COUNTA(C31:C35)</f>
        <v>0</v>
      </c>
      <c r="D37" s="150"/>
      <c r="E37" s="150"/>
      <c r="F37" s="45">
        <f>SUMPRODUCT((F31:F35&lt;&gt;"")/COUNTIF(F31:F35,F31:F35&amp;""))</f>
        <v>0</v>
      </c>
      <c r="G37" s="53">
        <f t="shared" ref="G37:O37" si="10">SUM(G31:G35)</f>
        <v>0</v>
      </c>
      <c r="H37" s="53">
        <f t="shared" si="10"/>
        <v>0</v>
      </c>
      <c r="I37" s="53">
        <f t="shared" si="10"/>
        <v>0</v>
      </c>
      <c r="J37" s="53">
        <f t="shared" si="10"/>
        <v>0</v>
      </c>
      <c r="K37" s="53">
        <f t="shared" si="10"/>
        <v>0</v>
      </c>
      <c r="L37" s="53">
        <f t="shared" si="10"/>
        <v>0</v>
      </c>
      <c r="M37" s="53">
        <f t="shared" si="10"/>
        <v>0</v>
      </c>
      <c r="N37" s="53">
        <f t="shared" si="10"/>
        <v>0</v>
      </c>
      <c r="O37" s="53">
        <f t="shared" si="10"/>
        <v>0</v>
      </c>
      <c r="P37" s="133"/>
      <c r="Q37" s="135"/>
      <c r="R37" s="127"/>
      <c r="S37" s="175"/>
      <c r="T37" s="176"/>
      <c r="U37" s="176"/>
      <c r="V37" s="176"/>
      <c r="W37" s="176"/>
      <c r="X37" s="178"/>
    </row>
    <row r="38" spans="1:24" ht="30" customHeight="1">
      <c r="E38" s="54"/>
      <c r="F38" s="55"/>
      <c r="R38" s="14"/>
    </row>
    <row r="39" spans="1:24" ht="23.25" customHeight="1" thickBot="1">
      <c r="B39" s="2" t="s">
        <v>69</v>
      </c>
      <c r="R39" s="14"/>
    </row>
    <row r="40" spans="1:24" ht="36" customHeight="1" thickBot="1">
      <c r="B40" s="123" t="s">
        <v>37</v>
      </c>
      <c r="C40" s="37" t="s">
        <v>36</v>
      </c>
      <c r="D40" s="38" t="s">
        <v>35</v>
      </c>
      <c r="E40" s="39" t="s">
        <v>34</v>
      </c>
      <c r="F40" s="39" t="s">
        <v>54</v>
      </c>
      <c r="G40" s="38" t="s">
        <v>33</v>
      </c>
      <c r="H40" s="38" t="s">
        <v>32</v>
      </c>
      <c r="I40" s="39" t="s">
        <v>31</v>
      </c>
      <c r="J40" s="40" t="s">
        <v>30</v>
      </c>
      <c r="K40" s="40" t="s">
        <v>29</v>
      </c>
      <c r="L40" s="40" t="s">
        <v>53</v>
      </c>
      <c r="M40" s="40" t="s">
        <v>28</v>
      </c>
      <c r="N40" s="40" t="s">
        <v>27</v>
      </c>
      <c r="O40" s="40" t="s">
        <v>26</v>
      </c>
      <c r="P40" s="40" t="s">
        <v>25</v>
      </c>
      <c r="Q40" s="40" t="s">
        <v>24</v>
      </c>
      <c r="R40" s="41" t="s">
        <v>61</v>
      </c>
      <c r="S40" s="170" t="s">
        <v>103</v>
      </c>
      <c r="T40" s="171"/>
      <c r="U40" s="171"/>
      <c r="V40" s="171"/>
      <c r="W40" s="171"/>
      <c r="X40" s="172"/>
    </row>
    <row r="41" spans="1:24" ht="12" customHeight="1" thickBot="1">
      <c r="A41" s="42"/>
      <c r="B41" s="124"/>
      <c r="C41" s="43" t="s">
        <v>23</v>
      </c>
      <c r="D41" s="44" t="s">
        <v>22</v>
      </c>
      <c r="E41" s="45" t="s">
        <v>21</v>
      </c>
      <c r="F41" s="45" t="s">
        <v>20</v>
      </c>
      <c r="G41" s="45" t="s">
        <v>19</v>
      </c>
      <c r="H41" s="45" t="s">
        <v>18</v>
      </c>
      <c r="I41" s="45" t="s">
        <v>17</v>
      </c>
      <c r="J41" s="46" t="s">
        <v>16</v>
      </c>
      <c r="K41" s="46" t="s">
        <v>15</v>
      </c>
      <c r="L41" s="46" t="s">
        <v>14</v>
      </c>
      <c r="M41" s="46" t="s">
        <v>13</v>
      </c>
      <c r="N41" s="46" t="s">
        <v>12</v>
      </c>
      <c r="O41" s="46" t="s">
        <v>11</v>
      </c>
      <c r="P41" s="46" t="s">
        <v>10</v>
      </c>
      <c r="Q41" s="46" t="s">
        <v>9</v>
      </c>
      <c r="R41" s="47" t="s">
        <v>8</v>
      </c>
      <c r="S41" s="80" t="s">
        <v>116</v>
      </c>
      <c r="T41" s="80" t="s">
        <v>117</v>
      </c>
      <c r="U41" s="80" t="s">
        <v>118</v>
      </c>
      <c r="V41" s="80" t="s">
        <v>119</v>
      </c>
      <c r="W41" s="80" t="s">
        <v>120</v>
      </c>
      <c r="X41" s="87" t="s">
        <v>121</v>
      </c>
    </row>
    <row r="42" spans="1:24" ht="50.1" customHeight="1">
      <c r="A42" s="144"/>
      <c r="B42" s="65">
        <v>1</v>
      </c>
      <c r="C42" s="111"/>
      <c r="D42" s="64"/>
      <c r="E42" s="64"/>
      <c r="F42" s="64"/>
      <c r="G42" s="64"/>
      <c r="H42" s="64"/>
      <c r="I42" s="63">
        <f t="shared" ref="I42:I46" si="11">G42-H42</f>
        <v>0</v>
      </c>
      <c r="J42" s="74">
        <f>O42*175000</f>
        <v>0</v>
      </c>
      <c r="K42" s="74">
        <f t="shared" ref="K42:K46" si="12">IF(I42&gt;J42,J42,I42)</f>
        <v>0</v>
      </c>
      <c r="L42" s="121">
        <f>K42</f>
        <v>0</v>
      </c>
      <c r="M42" s="71">
        <f>IF(K42&gt;L42,L42,K42)</f>
        <v>0</v>
      </c>
      <c r="N42" s="71">
        <f>M42</f>
        <v>0</v>
      </c>
      <c r="O42" s="72"/>
      <c r="P42" s="76"/>
      <c r="Q42" s="113"/>
      <c r="R42" s="114"/>
      <c r="S42" s="88"/>
      <c r="T42" s="88"/>
      <c r="U42" s="88"/>
      <c r="V42" s="88"/>
      <c r="W42" s="89"/>
      <c r="X42" s="117"/>
    </row>
    <row r="43" spans="1:24" ht="50.1" customHeight="1">
      <c r="A43" s="144"/>
      <c r="B43" s="65">
        <f>B42+1</f>
        <v>2</v>
      </c>
      <c r="C43" s="112"/>
      <c r="D43" s="61"/>
      <c r="E43" s="61"/>
      <c r="F43" s="61"/>
      <c r="G43" s="61"/>
      <c r="H43" s="61"/>
      <c r="I43" s="62">
        <f t="shared" si="11"/>
        <v>0</v>
      </c>
      <c r="J43" s="75">
        <f t="shared" ref="J43:J46" si="13">O43*175000</f>
        <v>0</v>
      </c>
      <c r="K43" s="75">
        <f t="shared" si="12"/>
        <v>0</v>
      </c>
      <c r="L43" s="122">
        <f t="shared" ref="L43:L46" si="14">K43</f>
        <v>0</v>
      </c>
      <c r="M43" s="69">
        <f t="shared" ref="M43:M46" si="15">IF(K43&gt;L43,L43,K43)</f>
        <v>0</v>
      </c>
      <c r="N43" s="69">
        <f t="shared" ref="N43:N46" si="16">M43</f>
        <v>0</v>
      </c>
      <c r="O43" s="70"/>
      <c r="P43" s="77"/>
      <c r="Q43" s="115"/>
      <c r="R43" s="116"/>
      <c r="S43" s="90"/>
      <c r="T43" s="90"/>
      <c r="U43" s="90"/>
      <c r="V43" s="90"/>
      <c r="W43" s="91"/>
      <c r="X43" s="118"/>
    </row>
    <row r="44" spans="1:24" ht="50.1" customHeight="1">
      <c r="A44" s="144"/>
      <c r="B44" s="65">
        <f t="shared" ref="B44:B46" si="17">B43+1</f>
        <v>3</v>
      </c>
      <c r="C44" s="112"/>
      <c r="D44" s="61"/>
      <c r="E44" s="61"/>
      <c r="F44" s="61"/>
      <c r="G44" s="61"/>
      <c r="H44" s="61"/>
      <c r="I44" s="62">
        <f t="shared" si="11"/>
        <v>0</v>
      </c>
      <c r="J44" s="75">
        <f t="shared" si="13"/>
        <v>0</v>
      </c>
      <c r="K44" s="75">
        <f t="shared" si="12"/>
        <v>0</v>
      </c>
      <c r="L44" s="122">
        <f t="shared" si="14"/>
        <v>0</v>
      </c>
      <c r="M44" s="69">
        <f t="shared" si="15"/>
        <v>0</v>
      </c>
      <c r="N44" s="69">
        <f t="shared" si="16"/>
        <v>0</v>
      </c>
      <c r="O44" s="70"/>
      <c r="P44" s="77"/>
      <c r="Q44" s="115"/>
      <c r="R44" s="116"/>
      <c r="S44" s="90"/>
      <c r="T44" s="90"/>
      <c r="U44" s="90"/>
      <c r="V44" s="90"/>
      <c r="W44" s="91"/>
      <c r="X44" s="118"/>
    </row>
    <row r="45" spans="1:24" ht="50.1" customHeight="1">
      <c r="A45" s="144"/>
      <c r="B45" s="65">
        <f t="shared" si="17"/>
        <v>4</v>
      </c>
      <c r="C45" s="112"/>
      <c r="D45" s="61"/>
      <c r="E45" s="61"/>
      <c r="F45" s="61"/>
      <c r="G45" s="61"/>
      <c r="H45" s="61"/>
      <c r="I45" s="62">
        <f t="shared" si="11"/>
        <v>0</v>
      </c>
      <c r="J45" s="75">
        <f t="shared" si="13"/>
        <v>0</v>
      </c>
      <c r="K45" s="75">
        <f t="shared" si="12"/>
        <v>0</v>
      </c>
      <c r="L45" s="122">
        <f t="shared" si="14"/>
        <v>0</v>
      </c>
      <c r="M45" s="69">
        <f t="shared" si="15"/>
        <v>0</v>
      </c>
      <c r="N45" s="69">
        <f t="shared" si="16"/>
        <v>0</v>
      </c>
      <c r="O45" s="70"/>
      <c r="P45" s="77"/>
      <c r="Q45" s="115"/>
      <c r="R45" s="116"/>
      <c r="S45" s="90"/>
      <c r="T45" s="90"/>
      <c r="U45" s="90"/>
      <c r="V45" s="90"/>
      <c r="W45" s="91"/>
      <c r="X45" s="118"/>
    </row>
    <row r="46" spans="1:24" ht="50.1" customHeight="1" thickBot="1">
      <c r="A46" s="144"/>
      <c r="B46" s="65">
        <f t="shared" si="17"/>
        <v>5</v>
      </c>
      <c r="C46" s="112"/>
      <c r="D46" s="61"/>
      <c r="E46" s="61"/>
      <c r="F46" s="61"/>
      <c r="G46" s="61"/>
      <c r="H46" s="61"/>
      <c r="I46" s="62">
        <f t="shared" si="11"/>
        <v>0</v>
      </c>
      <c r="J46" s="75">
        <f t="shared" si="13"/>
        <v>0</v>
      </c>
      <c r="K46" s="75">
        <f t="shared" si="12"/>
        <v>0</v>
      </c>
      <c r="L46" s="122">
        <f t="shared" si="14"/>
        <v>0</v>
      </c>
      <c r="M46" s="69">
        <f t="shared" si="15"/>
        <v>0</v>
      </c>
      <c r="N46" s="69">
        <f t="shared" si="16"/>
        <v>0</v>
      </c>
      <c r="O46" s="70"/>
      <c r="P46" s="77"/>
      <c r="Q46" s="115"/>
      <c r="R46" s="116"/>
      <c r="S46" s="90"/>
      <c r="T46" s="90"/>
      <c r="U46" s="90"/>
      <c r="V46" s="90"/>
      <c r="W46" s="91"/>
      <c r="X46" s="118"/>
    </row>
    <row r="47" spans="1:24" ht="12" customHeight="1">
      <c r="B47" s="128"/>
      <c r="C47" s="48" t="s">
        <v>7</v>
      </c>
      <c r="D47" s="130"/>
      <c r="E47" s="130"/>
      <c r="F47" s="49" t="s">
        <v>52</v>
      </c>
      <c r="G47" s="50" t="s">
        <v>6</v>
      </c>
      <c r="H47" s="51" t="s">
        <v>6</v>
      </c>
      <c r="I47" s="51" t="s">
        <v>6</v>
      </c>
      <c r="J47" s="51" t="s">
        <v>6</v>
      </c>
      <c r="K47" s="51" t="s">
        <v>6</v>
      </c>
      <c r="L47" s="51" t="s">
        <v>6</v>
      </c>
      <c r="M47" s="51" t="s">
        <v>6</v>
      </c>
      <c r="N47" s="51" t="s">
        <v>6</v>
      </c>
      <c r="O47" s="51" t="s">
        <v>5</v>
      </c>
      <c r="P47" s="132"/>
      <c r="Q47" s="134"/>
      <c r="R47" s="126"/>
      <c r="S47" s="173"/>
      <c r="T47" s="174"/>
      <c r="U47" s="174"/>
      <c r="V47" s="174"/>
      <c r="W47" s="174"/>
      <c r="X47" s="177"/>
    </row>
    <row r="48" spans="1:24" ht="36" customHeight="1" thickBot="1">
      <c r="B48" s="129"/>
      <c r="C48" s="52">
        <f>COUNTA(C42:C46)</f>
        <v>0</v>
      </c>
      <c r="D48" s="131"/>
      <c r="E48" s="131"/>
      <c r="F48" s="45">
        <f>SUMPRODUCT((F42:F46&lt;&gt;"")/COUNTIF(F42:F46,F42:F46&amp;""))</f>
        <v>0</v>
      </c>
      <c r="G48" s="53">
        <f t="shared" ref="G48:O48" si="18">SUM(G42:G46)</f>
        <v>0</v>
      </c>
      <c r="H48" s="53">
        <f t="shared" si="18"/>
        <v>0</v>
      </c>
      <c r="I48" s="53">
        <f t="shared" si="18"/>
        <v>0</v>
      </c>
      <c r="J48" s="53">
        <f t="shared" si="18"/>
        <v>0</v>
      </c>
      <c r="K48" s="53">
        <f t="shared" si="18"/>
        <v>0</v>
      </c>
      <c r="L48" s="53">
        <f t="shared" si="18"/>
        <v>0</v>
      </c>
      <c r="M48" s="53">
        <f t="shared" si="18"/>
        <v>0</v>
      </c>
      <c r="N48" s="53">
        <f t="shared" si="18"/>
        <v>0</v>
      </c>
      <c r="O48" s="53">
        <f t="shared" si="18"/>
        <v>0</v>
      </c>
      <c r="P48" s="133"/>
      <c r="Q48" s="135"/>
      <c r="R48" s="127"/>
      <c r="S48" s="175"/>
      <c r="T48" s="176"/>
      <c r="U48" s="176"/>
      <c r="V48" s="176"/>
      <c r="W48" s="176"/>
      <c r="X48" s="178"/>
    </row>
    <row r="49" spans="2:23" ht="18" customHeight="1">
      <c r="B49" s="8"/>
      <c r="C49" s="8"/>
      <c r="D49" s="8"/>
      <c r="E49" s="56"/>
      <c r="F49" s="57"/>
      <c r="G49" s="8"/>
      <c r="H49" s="8"/>
      <c r="I49" s="8"/>
      <c r="J49" s="12"/>
      <c r="K49" s="12"/>
      <c r="L49" s="12"/>
      <c r="M49" s="12"/>
      <c r="N49" s="12"/>
      <c r="O49" s="12"/>
      <c r="P49" s="12"/>
      <c r="Q49" s="12"/>
      <c r="R49" s="8"/>
    </row>
    <row r="50" spans="2:23" ht="18" customHeight="1" thickBot="1">
      <c r="B50" s="8"/>
      <c r="C50" s="8"/>
      <c r="D50" s="8"/>
      <c r="E50" s="8"/>
      <c r="F50" s="8"/>
      <c r="G50" s="8"/>
      <c r="H50" s="8"/>
      <c r="I50" s="8"/>
      <c r="J50" s="12"/>
      <c r="K50" s="12"/>
      <c r="L50" s="12"/>
      <c r="M50" s="12"/>
      <c r="N50" s="12"/>
      <c r="O50" s="12"/>
      <c r="P50" s="12"/>
      <c r="Q50" s="12"/>
      <c r="R50" s="8"/>
    </row>
    <row r="51" spans="2:23">
      <c r="B51" s="58" t="s">
        <v>4</v>
      </c>
      <c r="C51" s="8" t="s">
        <v>3</v>
      </c>
      <c r="D51" s="8"/>
      <c r="E51" s="8"/>
      <c r="F51" s="8"/>
      <c r="G51" s="8"/>
      <c r="H51" s="8"/>
      <c r="I51" s="8"/>
      <c r="J51" s="12"/>
      <c r="K51" s="12"/>
      <c r="L51" s="12"/>
      <c r="M51" s="12"/>
      <c r="N51" s="12"/>
      <c r="O51" s="93" t="s">
        <v>89</v>
      </c>
      <c r="P51" s="185" t="s">
        <v>90</v>
      </c>
      <c r="Q51" s="185"/>
      <c r="R51" s="185"/>
      <c r="S51" s="185"/>
      <c r="T51" s="185"/>
      <c r="U51" s="185"/>
      <c r="V51" s="185"/>
      <c r="W51" s="186"/>
    </row>
    <row r="52" spans="2:23" ht="18.75" customHeight="1">
      <c r="B52" s="58" t="s">
        <v>1</v>
      </c>
      <c r="C52" s="59" t="s">
        <v>2</v>
      </c>
      <c r="D52" s="8"/>
      <c r="E52" s="8"/>
      <c r="F52" s="8"/>
      <c r="G52" s="8"/>
      <c r="H52" s="8"/>
      <c r="I52" s="8"/>
      <c r="J52" s="12"/>
      <c r="K52" s="12"/>
      <c r="L52" s="12"/>
      <c r="M52" s="12"/>
      <c r="N52" s="12"/>
      <c r="O52" s="94"/>
      <c r="P52" s="179"/>
      <c r="Q52" s="179"/>
      <c r="R52" s="179"/>
      <c r="S52" s="179"/>
      <c r="T52" s="179"/>
      <c r="U52" s="179"/>
      <c r="V52" s="179"/>
      <c r="W52" s="180"/>
    </row>
    <row r="53" spans="2:23" ht="18.75" customHeight="1">
      <c r="B53" s="58" t="s">
        <v>1</v>
      </c>
      <c r="C53" s="59" t="s">
        <v>51</v>
      </c>
      <c r="D53" s="8"/>
      <c r="E53" s="8"/>
      <c r="F53" s="8"/>
      <c r="G53" s="8"/>
      <c r="H53" s="8"/>
      <c r="I53" s="8"/>
      <c r="J53" s="12"/>
      <c r="K53" s="12"/>
      <c r="L53" s="12"/>
      <c r="M53" s="12"/>
      <c r="N53" s="12"/>
      <c r="O53" s="95"/>
      <c r="P53" s="187" t="s">
        <v>91</v>
      </c>
      <c r="Q53" s="187"/>
      <c r="R53" s="187"/>
      <c r="S53" s="187"/>
      <c r="T53" s="187"/>
      <c r="U53" s="187"/>
      <c r="V53" s="187"/>
      <c r="W53" s="188"/>
    </row>
    <row r="54" spans="2:23" ht="18.75" customHeight="1">
      <c r="B54" s="58" t="s">
        <v>1</v>
      </c>
      <c r="C54" s="59" t="s">
        <v>60</v>
      </c>
      <c r="D54" s="8"/>
      <c r="E54" s="8"/>
      <c r="F54" s="8"/>
      <c r="G54" s="8"/>
      <c r="H54" s="8"/>
      <c r="I54" s="8"/>
      <c r="J54" s="12"/>
      <c r="K54" s="12"/>
      <c r="L54" s="12"/>
      <c r="M54" s="12"/>
      <c r="N54" s="12"/>
      <c r="O54" s="96"/>
      <c r="P54" s="187" t="s">
        <v>92</v>
      </c>
      <c r="Q54" s="187"/>
      <c r="R54" s="7"/>
      <c r="S54" s="97"/>
      <c r="T54" s="97"/>
      <c r="U54" s="97"/>
      <c r="V54" s="97"/>
      <c r="W54" s="98"/>
    </row>
    <row r="55" spans="2:23" ht="18.75" customHeight="1">
      <c r="B55" s="58" t="s">
        <v>1</v>
      </c>
      <c r="C55" s="59" t="s">
        <v>50</v>
      </c>
      <c r="D55" s="60"/>
      <c r="E55" s="60"/>
      <c r="F55" s="60"/>
      <c r="G55" s="60"/>
      <c r="H55" s="60"/>
      <c r="I55" s="60"/>
      <c r="J55" s="60"/>
      <c r="K55" s="60"/>
      <c r="L55" s="60"/>
      <c r="M55" s="60"/>
      <c r="N55" s="60"/>
      <c r="O55" s="84"/>
      <c r="P55" s="189" t="s">
        <v>93</v>
      </c>
      <c r="Q55" s="189"/>
      <c r="R55" s="189"/>
      <c r="S55" s="189"/>
      <c r="T55" s="189"/>
      <c r="U55" s="189"/>
      <c r="V55" s="189"/>
      <c r="W55" s="190"/>
    </row>
    <row r="56" spans="2:23">
      <c r="B56" s="58" t="s">
        <v>1</v>
      </c>
      <c r="C56" s="59" t="s">
        <v>49</v>
      </c>
      <c r="D56" s="8"/>
      <c r="E56" s="8"/>
      <c r="F56" s="8"/>
      <c r="G56" s="8"/>
      <c r="H56" s="8"/>
      <c r="I56" s="8"/>
      <c r="J56" s="12"/>
      <c r="K56" s="12"/>
      <c r="M56" s="12"/>
      <c r="N56" s="12"/>
      <c r="O56" s="85"/>
      <c r="P56" s="189"/>
      <c r="Q56" s="189"/>
      <c r="R56" s="189"/>
      <c r="S56" s="189"/>
      <c r="T56" s="189"/>
      <c r="U56" s="189"/>
      <c r="V56" s="189"/>
      <c r="W56" s="190"/>
    </row>
    <row r="57" spans="2:23">
      <c r="B57" s="58" t="s">
        <v>1</v>
      </c>
      <c r="C57" s="59" t="s">
        <v>48</v>
      </c>
      <c r="D57" s="8"/>
      <c r="E57" s="8"/>
      <c r="F57" s="8"/>
      <c r="G57" s="8"/>
      <c r="H57" s="8"/>
      <c r="I57" s="8"/>
      <c r="J57" s="12"/>
      <c r="K57" s="12"/>
      <c r="L57" s="12"/>
      <c r="M57" s="12"/>
      <c r="N57" s="12"/>
      <c r="O57" s="85"/>
      <c r="P57" s="189"/>
      <c r="Q57" s="189"/>
      <c r="R57" s="189"/>
      <c r="S57" s="189"/>
      <c r="T57" s="189"/>
      <c r="U57" s="189"/>
      <c r="V57" s="189"/>
      <c r="W57" s="190"/>
    </row>
    <row r="58" spans="2:23" ht="19.5" thickBot="1">
      <c r="B58" s="58" t="s">
        <v>1</v>
      </c>
      <c r="C58" s="1" t="s">
        <v>76</v>
      </c>
      <c r="D58" s="8"/>
      <c r="E58" s="8"/>
      <c r="F58" s="8"/>
      <c r="G58" s="8"/>
      <c r="H58" s="8"/>
      <c r="I58" s="8"/>
      <c r="J58" s="12"/>
      <c r="K58" s="12"/>
      <c r="L58" s="12"/>
      <c r="M58" s="12"/>
      <c r="N58" s="12"/>
      <c r="O58" s="86"/>
      <c r="P58" s="191"/>
      <c r="Q58" s="191"/>
      <c r="R58" s="191"/>
      <c r="S58" s="191"/>
      <c r="T58" s="191"/>
      <c r="U58" s="191"/>
      <c r="V58" s="191"/>
      <c r="W58" s="192"/>
    </row>
    <row r="59" spans="2:23" ht="19.5" thickBot="1">
      <c r="B59" s="58" t="s">
        <v>1</v>
      </c>
      <c r="C59" s="1" t="s">
        <v>115</v>
      </c>
      <c r="D59" s="8"/>
      <c r="E59" s="8"/>
      <c r="F59" s="8"/>
      <c r="G59" s="8"/>
      <c r="H59" s="8"/>
      <c r="I59" s="8"/>
      <c r="J59" s="12"/>
      <c r="K59" s="12"/>
      <c r="L59" s="12"/>
      <c r="M59" s="12"/>
      <c r="N59" s="12"/>
      <c r="O59" s="12"/>
      <c r="R59" s="13"/>
    </row>
    <row r="60" spans="2:23" ht="19.5">
      <c r="B60" s="58" t="s">
        <v>1</v>
      </c>
      <c r="C60" s="12" t="s">
        <v>114</v>
      </c>
      <c r="D60" s="8"/>
      <c r="E60" s="8"/>
      <c r="F60" s="8"/>
      <c r="G60" s="8"/>
      <c r="H60" s="8"/>
      <c r="I60" s="8"/>
      <c r="J60" s="12"/>
      <c r="K60" s="12"/>
      <c r="L60" s="12"/>
      <c r="M60" s="12"/>
      <c r="N60" s="12"/>
      <c r="O60" s="93" t="s">
        <v>95</v>
      </c>
      <c r="P60" s="193" t="s">
        <v>96</v>
      </c>
      <c r="Q60" s="193"/>
      <c r="R60" s="193"/>
      <c r="S60" s="193"/>
      <c r="T60" s="193"/>
      <c r="U60" s="193"/>
      <c r="V60" s="193"/>
      <c r="W60" s="194"/>
    </row>
    <row r="61" spans="2:23">
      <c r="B61" s="58" t="s">
        <v>1</v>
      </c>
      <c r="C61" s="1" t="s">
        <v>70</v>
      </c>
      <c r="D61" s="8"/>
      <c r="E61" s="8"/>
      <c r="F61" s="8"/>
      <c r="G61" s="8"/>
      <c r="H61" s="8"/>
      <c r="I61" s="8"/>
      <c r="J61" s="12"/>
      <c r="K61" s="12"/>
      <c r="L61" s="12"/>
      <c r="M61" s="12"/>
      <c r="N61" s="12"/>
      <c r="O61" s="99"/>
      <c r="P61" s="179" t="s">
        <v>97</v>
      </c>
      <c r="Q61" s="179"/>
      <c r="R61" s="179"/>
      <c r="S61" s="179"/>
      <c r="T61" s="179"/>
      <c r="U61" s="179"/>
      <c r="V61" s="179"/>
      <c r="W61" s="180"/>
    </row>
    <row r="62" spans="2:23">
      <c r="B62" s="58" t="s">
        <v>1</v>
      </c>
      <c r="C62" s="1" t="s">
        <v>80</v>
      </c>
      <c r="D62" s="8"/>
      <c r="E62" s="8"/>
      <c r="F62" s="8"/>
      <c r="G62" s="8"/>
      <c r="H62" s="8"/>
      <c r="I62" s="8"/>
      <c r="J62" s="12"/>
      <c r="K62" s="12"/>
      <c r="L62" s="12"/>
      <c r="M62" s="12"/>
      <c r="N62" s="12"/>
      <c r="O62" s="85"/>
      <c r="P62" s="179"/>
      <c r="Q62" s="179"/>
      <c r="R62" s="179"/>
      <c r="S62" s="179"/>
      <c r="T62" s="179"/>
      <c r="U62" s="179"/>
      <c r="V62" s="179"/>
      <c r="W62" s="180"/>
    </row>
    <row r="63" spans="2:23">
      <c r="B63" s="58" t="s">
        <v>1</v>
      </c>
      <c r="C63" s="8" t="s">
        <v>112</v>
      </c>
      <c r="D63" s="8"/>
      <c r="E63" s="8"/>
      <c r="F63" s="8"/>
      <c r="G63" s="8"/>
      <c r="H63" s="8"/>
      <c r="I63" s="8"/>
      <c r="J63" s="12"/>
      <c r="K63" s="12"/>
      <c r="L63" s="12"/>
      <c r="M63" s="12"/>
      <c r="N63" s="12"/>
      <c r="O63" s="85"/>
      <c r="P63" s="179"/>
      <c r="Q63" s="179"/>
      <c r="R63" s="179"/>
      <c r="S63" s="179"/>
      <c r="T63" s="179"/>
      <c r="U63" s="179"/>
      <c r="V63" s="179"/>
      <c r="W63" s="180"/>
    </row>
    <row r="64" spans="2:23">
      <c r="B64" s="8"/>
      <c r="C64" s="8" t="s">
        <v>66</v>
      </c>
      <c r="D64" s="8"/>
      <c r="E64" s="8"/>
      <c r="F64" s="8"/>
      <c r="G64" s="8"/>
      <c r="H64" s="8"/>
      <c r="I64" s="8"/>
      <c r="J64" s="12"/>
      <c r="K64" s="12" t="s">
        <v>0</v>
      </c>
      <c r="L64" s="12"/>
      <c r="M64" s="12"/>
      <c r="N64" s="12"/>
      <c r="O64" s="85"/>
      <c r="P64" s="179"/>
      <c r="Q64" s="179"/>
      <c r="R64" s="179"/>
      <c r="S64" s="179"/>
      <c r="T64" s="179"/>
      <c r="U64" s="179"/>
      <c r="V64" s="179"/>
      <c r="W64" s="180"/>
    </row>
    <row r="65" spans="2:23">
      <c r="B65" s="8"/>
      <c r="C65" s="8" t="s">
        <v>63</v>
      </c>
      <c r="D65" s="8"/>
      <c r="E65" s="8"/>
      <c r="F65" s="8"/>
      <c r="G65" s="8"/>
      <c r="H65" s="8"/>
      <c r="I65" s="8"/>
      <c r="J65" s="12"/>
      <c r="K65" s="12" t="s">
        <v>0</v>
      </c>
      <c r="L65" s="12"/>
      <c r="M65" s="12"/>
      <c r="N65" s="12"/>
      <c r="O65" s="85"/>
      <c r="P65" s="179"/>
      <c r="Q65" s="179"/>
      <c r="R65" s="179"/>
      <c r="S65" s="179"/>
      <c r="T65" s="179"/>
      <c r="U65" s="179"/>
      <c r="V65" s="179"/>
      <c r="W65" s="180"/>
    </row>
    <row r="66" spans="2:23">
      <c r="B66" s="8"/>
      <c r="C66" s="8" t="s">
        <v>64</v>
      </c>
      <c r="D66" s="8"/>
      <c r="E66" s="8"/>
      <c r="F66" s="8"/>
      <c r="G66" s="8"/>
      <c r="H66" s="8"/>
      <c r="I66" s="8"/>
      <c r="J66" s="12"/>
      <c r="K66" s="12" t="s">
        <v>0</v>
      </c>
      <c r="L66" s="12"/>
      <c r="M66" s="12"/>
      <c r="N66" s="12"/>
      <c r="O66" s="85"/>
      <c r="P66" s="179"/>
      <c r="Q66" s="179"/>
      <c r="R66" s="179"/>
      <c r="S66" s="179"/>
      <c r="T66" s="179"/>
      <c r="U66" s="179"/>
      <c r="V66" s="179"/>
      <c r="W66" s="180"/>
    </row>
    <row r="67" spans="2:23">
      <c r="B67" s="8"/>
      <c r="C67" s="8" t="s">
        <v>65</v>
      </c>
      <c r="D67" s="8"/>
      <c r="E67" s="8"/>
      <c r="F67" s="8"/>
      <c r="G67" s="8"/>
      <c r="H67" s="8"/>
      <c r="I67" s="8"/>
      <c r="J67" s="12"/>
      <c r="K67" s="12" t="s">
        <v>67</v>
      </c>
      <c r="L67" s="12"/>
      <c r="M67" s="12"/>
      <c r="N67" s="12"/>
      <c r="O67" s="85"/>
      <c r="P67" s="179"/>
      <c r="Q67" s="179"/>
      <c r="R67" s="179"/>
      <c r="S67" s="179"/>
      <c r="T67" s="179"/>
      <c r="U67" s="179"/>
      <c r="V67" s="179"/>
      <c r="W67" s="180"/>
    </row>
    <row r="68" spans="2:23">
      <c r="B68" s="8"/>
      <c r="C68" s="8"/>
      <c r="D68" s="8"/>
      <c r="E68" s="8"/>
      <c r="F68" s="8"/>
      <c r="G68" s="8"/>
      <c r="H68" s="8"/>
      <c r="I68" s="8"/>
      <c r="J68" s="12"/>
      <c r="K68" s="12"/>
      <c r="L68" s="12"/>
      <c r="M68" s="12"/>
      <c r="N68" s="12"/>
      <c r="O68" s="85"/>
      <c r="P68" s="179"/>
      <c r="Q68" s="179"/>
      <c r="R68" s="179"/>
      <c r="S68" s="179"/>
      <c r="T68" s="179"/>
      <c r="U68" s="179"/>
      <c r="V68" s="179"/>
      <c r="W68" s="180"/>
    </row>
    <row r="69" spans="2:23" ht="19.5" thickBot="1">
      <c r="B69" s="58" t="s">
        <v>88</v>
      </c>
      <c r="C69" s="8" t="s">
        <v>111</v>
      </c>
      <c r="D69" s="8"/>
      <c r="E69" s="8"/>
      <c r="F69" s="8"/>
      <c r="G69" s="8"/>
      <c r="H69" s="8"/>
      <c r="I69" s="8"/>
      <c r="J69" s="8"/>
      <c r="O69" s="86"/>
      <c r="P69" s="181"/>
      <c r="Q69" s="181"/>
      <c r="R69" s="181"/>
      <c r="S69" s="181"/>
      <c r="T69" s="181"/>
      <c r="U69" s="181"/>
      <c r="V69" s="181"/>
      <c r="W69" s="182"/>
    </row>
    <row r="70" spans="2:23" ht="19.5" thickBot="1">
      <c r="B70" s="58"/>
      <c r="C70" s="8"/>
      <c r="D70" s="8"/>
      <c r="E70" s="8"/>
      <c r="F70" s="8"/>
      <c r="G70" s="8"/>
      <c r="H70" s="8"/>
      <c r="I70" s="8"/>
      <c r="J70" s="8"/>
      <c r="O70" s="6"/>
      <c r="P70" s="100"/>
      <c r="Q70" s="100"/>
      <c r="R70" s="100"/>
      <c r="S70" s="100"/>
      <c r="T70" s="100"/>
      <c r="U70" s="100"/>
      <c r="V70" s="100"/>
      <c r="W70" s="100"/>
    </row>
    <row r="71" spans="2:23">
      <c r="B71" s="58"/>
      <c r="C71" s="92" t="s">
        <v>106</v>
      </c>
      <c r="J71" s="3"/>
      <c r="O71" s="183" t="s">
        <v>98</v>
      </c>
      <c r="P71" s="185" t="s">
        <v>99</v>
      </c>
      <c r="Q71" s="185"/>
      <c r="R71" s="185"/>
      <c r="S71" s="185"/>
      <c r="T71" s="185"/>
      <c r="U71" s="185"/>
      <c r="V71" s="185"/>
      <c r="W71" s="186"/>
    </row>
    <row r="72" spans="2:23" ht="19.5" thickBot="1">
      <c r="B72" s="58"/>
      <c r="C72" s="92" t="s">
        <v>94</v>
      </c>
      <c r="J72" s="3"/>
      <c r="O72" s="184"/>
      <c r="P72" s="181"/>
      <c r="Q72" s="181"/>
      <c r="R72" s="181"/>
      <c r="S72" s="181"/>
      <c r="T72" s="181"/>
      <c r="U72" s="181"/>
      <c r="V72" s="181"/>
      <c r="W72" s="182"/>
    </row>
    <row r="73" spans="2:23">
      <c r="C73" s="3" t="s">
        <v>107</v>
      </c>
      <c r="J73" s="3"/>
    </row>
    <row r="74" spans="2:23">
      <c r="C74" s="3" t="s">
        <v>100</v>
      </c>
      <c r="J74" s="3"/>
    </row>
    <row r="75" spans="2:23">
      <c r="C75" s="3" t="s">
        <v>108</v>
      </c>
      <c r="J75" s="3"/>
    </row>
    <row r="76" spans="2:23">
      <c r="C76" s="92" t="s">
        <v>109</v>
      </c>
      <c r="J76" s="3"/>
    </row>
    <row r="77" spans="2:23">
      <c r="C77" s="3" t="s">
        <v>110</v>
      </c>
      <c r="J77" s="3"/>
    </row>
    <row r="78" spans="2:23">
      <c r="C78" s="92" t="s">
        <v>113</v>
      </c>
      <c r="J78" s="3"/>
    </row>
  </sheetData>
  <mergeCells count="60">
    <mergeCell ref="P61:W69"/>
    <mergeCell ref="O71:O72"/>
    <mergeCell ref="P71:W72"/>
    <mergeCell ref="P51:W52"/>
    <mergeCell ref="P53:W53"/>
    <mergeCell ref="P54:Q54"/>
    <mergeCell ref="P55:W58"/>
    <mergeCell ref="P60:W60"/>
    <mergeCell ref="S29:X29"/>
    <mergeCell ref="S36:W37"/>
    <mergeCell ref="X36:X37"/>
    <mergeCell ref="S40:X40"/>
    <mergeCell ref="S47:W48"/>
    <mergeCell ref="X47:X48"/>
    <mergeCell ref="C12:C13"/>
    <mergeCell ref="F12:F13"/>
    <mergeCell ref="S21:X21"/>
    <mergeCell ref="S25:W26"/>
    <mergeCell ref="X25:X26"/>
    <mergeCell ref="G12:G13"/>
    <mergeCell ref="R25:R26"/>
    <mergeCell ref="O12:O13"/>
    <mergeCell ref="B3:R3"/>
    <mergeCell ref="C10:C11"/>
    <mergeCell ref="F10:F11"/>
    <mergeCell ref="G10:G11"/>
    <mergeCell ref="O10:O11"/>
    <mergeCell ref="Q5:S5"/>
    <mergeCell ref="Q6:S6"/>
    <mergeCell ref="Q7:S7"/>
    <mergeCell ref="Q9:S9"/>
    <mergeCell ref="Q10:S10"/>
    <mergeCell ref="Q11:S11"/>
    <mergeCell ref="A45:A46"/>
    <mergeCell ref="P36:P37"/>
    <mergeCell ref="B29:B30"/>
    <mergeCell ref="B25:B26"/>
    <mergeCell ref="D25:D26"/>
    <mergeCell ref="E25:E26"/>
    <mergeCell ref="P25:P26"/>
    <mergeCell ref="A42:A44"/>
    <mergeCell ref="B36:B37"/>
    <mergeCell ref="D36:D37"/>
    <mergeCell ref="E36:E37"/>
    <mergeCell ref="B21:B22"/>
    <mergeCell ref="O14:O15"/>
    <mergeCell ref="R47:R48"/>
    <mergeCell ref="R36:R37"/>
    <mergeCell ref="B47:B48"/>
    <mergeCell ref="D47:D48"/>
    <mergeCell ref="E47:E48"/>
    <mergeCell ref="P47:P48"/>
    <mergeCell ref="Q47:Q48"/>
    <mergeCell ref="Q36:Q37"/>
    <mergeCell ref="B40:B41"/>
    <mergeCell ref="Q25:Q26"/>
    <mergeCell ref="C16:D16"/>
    <mergeCell ref="C14:C15"/>
    <mergeCell ref="F14:F15"/>
    <mergeCell ref="G14:G15"/>
  </mergeCells>
  <phoneticPr fontId="4"/>
  <dataValidations count="3">
    <dataValidation type="list" allowBlank="1" showInputMessage="1" showErrorMessage="1" sqref="D23">
      <formula1>"公立,私立"</formula1>
    </dataValidation>
    <dataValidation type="list" allowBlank="1" showInputMessage="1" showErrorMessage="1" sqref="S23:W24 S31:W35 S42:W46">
      <formula1>$AA$15:$AA$16</formula1>
    </dataValidation>
    <dataValidation type="list" allowBlank="1" showInputMessage="1" showErrorMessage="1" sqref="D24 D31:D35 D42:D46">
      <formula1>"私立"</formula1>
    </dataValidation>
  </dataValidations>
  <printOptions horizontalCentered="1"/>
  <pageMargins left="0.59055118110236227" right="0" top="0.39370078740157483" bottom="0.39370078740157483" header="0.31496062992125984" footer="0"/>
  <pageSetup paperSize="9" scale="26" fitToHeight="0" orientation="portrait" r:id="rId1"/>
  <headerFooter>
    <oddFooter>&amp;P / &amp;N ページ</oddFooter>
  </headerFooter>
  <ignoredErrors>
    <ignoredError sqref="G26:H26 J26 L26 O26"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Sheet1!A1:A44</xm:f>
          </x14:formula1>
          <xm:sqref>F24</xm:sqref>
        </x14:dataValidation>
        <x14:dataValidation type="list" allowBlank="1" showInputMessage="1" showErrorMessage="1">
          <x14:formula1>
            <xm:f>Sheet1!$A$1:$A$44</xm:f>
          </x14:formula1>
          <xm:sqref>F31:F35 F42:F46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78"/>
  <sheetViews>
    <sheetView showGridLines="0" view="pageBreakPreview" zoomScale="70" zoomScaleNormal="70" zoomScaleSheetLayoutView="70" workbookViewId="0">
      <selection activeCell="K8" sqref="K8"/>
    </sheetView>
  </sheetViews>
  <sheetFormatPr defaultColWidth="9" defaultRowHeight="18.75"/>
  <cols>
    <col min="1" max="1" width="4.875" style="14" customWidth="1"/>
    <col min="2" max="2" width="4.75" style="3" customWidth="1"/>
    <col min="3" max="3" width="16.625" style="3" customWidth="1"/>
    <col min="4" max="4" width="10.625" style="3" customWidth="1"/>
    <col min="5" max="9" width="15.125" style="3" customWidth="1"/>
    <col min="10" max="17" width="15.125" style="13" customWidth="1"/>
    <col min="18" max="18" width="29.625" style="3" customWidth="1"/>
    <col min="19" max="19" width="9" style="14" customWidth="1"/>
    <col min="20" max="23" width="9" style="14"/>
    <col min="24" max="24" width="30.625" style="14" customWidth="1"/>
    <col min="25" max="25" width="4.875" style="14" customWidth="1"/>
    <col min="26" max="16384" width="9" style="14"/>
  </cols>
  <sheetData>
    <row r="1" spans="1:27" ht="18" customHeight="1">
      <c r="A1" s="2" t="s">
        <v>101</v>
      </c>
      <c r="B1" s="2"/>
    </row>
    <row r="2" spans="1:27" ht="20.25" customHeight="1"/>
    <row r="3" spans="1:27" ht="25.5" customHeight="1">
      <c r="B3" s="151" t="s">
        <v>122</v>
      </c>
      <c r="C3" s="152"/>
      <c r="D3" s="152"/>
      <c r="E3" s="152"/>
      <c r="F3" s="152"/>
      <c r="G3" s="152"/>
      <c r="H3" s="152"/>
      <c r="I3" s="152"/>
      <c r="J3" s="152"/>
      <c r="K3" s="152"/>
      <c r="L3" s="152"/>
      <c r="M3" s="152"/>
      <c r="N3" s="152"/>
      <c r="O3" s="152"/>
      <c r="P3" s="152"/>
      <c r="Q3" s="152"/>
      <c r="R3" s="152"/>
    </row>
    <row r="4" spans="1:27" ht="19.5" thickBot="1">
      <c r="C4" s="5"/>
      <c r="D4" s="105"/>
    </row>
    <row r="5" spans="1:27" ht="50.1" customHeight="1">
      <c r="C5" s="5"/>
      <c r="D5" s="105"/>
      <c r="P5" s="107" t="s">
        <v>123</v>
      </c>
      <c r="Q5" s="155" t="s">
        <v>172</v>
      </c>
      <c r="R5" s="155"/>
      <c r="S5" s="156"/>
    </row>
    <row r="6" spans="1:27" ht="27" customHeight="1">
      <c r="P6" s="108" t="s">
        <v>124</v>
      </c>
      <c r="Q6" s="157" t="s">
        <v>173</v>
      </c>
      <c r="R6" s="157"/>
      <c r="S6" s="158"/>
    </row>
    <row r="7" spans="1:27" ht="18" customHeight="1" thickBot="1">
      <c r="B7" s="15" t="s">
        <v>57</v>
      </c>
      <c r="C7" s="11"/>
      <c r="D7" s="11"/>
      <c r="E7" s="11"/>
      <c r="F7" s="10"/>
      <c r="G7" s="10"/>
      <c r="H7" s="10"/>
      <c r="I7" s="16"/>
      <c r="J7" s="16"/>
      <c r="K7" s="16"/>
      <c r="L7" s="16"/>
      <c r="M7" s="16"/>
      <c r="N7" s="16"/>
      <c r="O7" s="16"/>
      <c r="P7" s="109" t="s">
        <v>125</v>
      </c>
      <c r="Q7" s="159" t="s">
        <v>174</v>
      </c>
      <c r="R7" s="159"/>
      <c r="S7" s="160"/>
    </row>
    <row r="8" spans="1:27" ht="9" customHeight="1" thickBot="1">
      <c r="B8" s="15"/>
      <c r="C8" s="11"/>
      <c r="D8" s="11"/>
      <c r="E8" s="11"/>
      <c r="F8" s="10"/>
      <c r="G8" s="10"/>
      <c r="H8" s="10"/>
      <c r="I8" s="16"/>
      <c r="J8" s="16"/>
      <c r="K8" s="16"/>
      <c r="L8" s="16"/>
      <c r="M8" s="16"/>
      <c r="N8" s="16"/>
      <c r="O8" s="16"/>
      <c r="P8" s="105"/>
      <c r="Q8" s="106"/>
      <c r="R8" s="106"/>
      <c r="S8" s="106"/>
    </row>
    <row r="9" spans="1:27" s="17" customFormat="1" ht="18" customHeight="1" thickBot="1">
      <c r="B9" s="10"/>
      <c r="C9" s="18"/>
      <c r="D9" s="19" t="s">
        <v>47</v>
      </c>
      <c r="E9" s="20" t="s">
        <v>59</v>
      </c>
      <c r="F9" s="21" t="s">
        <v>46</v>
      </c>
      <c r="G9" s="20" t="s">
        <v>45</v>
      </c>
      <c r="H9" s="22"/>
      <c r="I9" s="22"/>
      <c r="J9" s="22"/>
      <c r="K9" s="22"/>
      <c r="L9" s="22"/>
      <c r="M9" s="22"/>
      <c r="N9" s="22"/>
      <c r="O9" s="11"/>
      <c r="P9" s="110" t="s">
        <v>58</v>
      </c>
      <c r="Q9" s="161" t="s">
        <v>175</v>
      </c>
      <c r="R9" s="162"/>
      <c r="S9" s="163"/>
    </row>
    <row r="10" spans="1:27" ht="18" customHeight="1">
      <c r="C10" s="153" t="s">
        <v>44</v>
      </c>
      <c r="D10" s="23" t="s">
        <v>42</v>
      </c>
      <c r="E10" s="24">
        <f>COUNTIF($D$24:$D$24,"公立")</f>
        <v>0</v>
      </c>
      <c r="F10" s="140">
        <f>SUM(E10:E11)</f>
        <v>1</v>
      </c>
      <c r="G10" s="142">
        <f>O26</f>
        <v>2</v>
      </c>
      <c r="H10" s="25"/>
      <c r="I10" s="25"/>
      <c r="J10" s="25"/>
      <c r="K10" s="25"/>
      <c r="L10" s="25"/>
      <c r="M10" s="25"/>
      <c r="N10" s="25"/>
      <c r="O10" s="125"/>
      <c r="P10" s="108" t="s">
        <v>126</v>
      </c>
      <c r="Q10" s="164" t="s">
        <v>176</v>
      </c>
      <c r="R10" s="165"/>
      <c r="S10" s="166"/>
    </row>
    <row r="11" spans="1:27" ht="18" customHeight="1" thickBot="1">
      <c r="C11" s="154"/>
      <c r="D11" s="26" t="s">
        <v>41</v>
      </c>
      <c r="E11" s="27">
        <f>COUNTIF($D$24:$D$24,"私立")</f>
        <v>1</v>
      </c>
      <c r="F11" s="141"/>
      <c r="G11" s="143"/>
      <c r="H11" s="25"/>
      <c r="I11" s="25"/>
      <c r="J11" s="25"/>
      <c r="K11" s="25"/>
      <c r="L11" s="25"/>
      <c r="M11" s="25"/>
      <c r="N11" s="25"/>
      <c r="O11" s="125"/>
      <c r="P11" s="109" t="s">
        <v>127</v>
      </c>
      <c r="Q11" s="195" t="s">
        <v>177</v>
      </c>
      <c r="R11" s="168"/>
      <c r="S11" s="169"/>
    </row>
    <row r="12" spans="1:27" ht="18" customHeight="1">
      <c r="C12" s="138" t="s">
        <v>43</v>
      </c>
      <c r="D12" s="23" t="s">
        <v>42</v>
      </c>
      <c r="E12" s="24">
        <f>COUNTIF($D$31:$D$35,"公立")</f>
        <v>0</v>
      </c>
      <c r="F12" s="140">
        <f>SUM(E12:E13)</f>
        <v>1</v>
      </c>
      <c r="G12" s="142">
        <f>O37</f>
        <v>1</v>
      </c>
      <c r="H12" s="25"/>
      <c r="I12" s="25"/>
      <c r="J12" s="25"/>
      <c r="K12" s="25"/>
      <c r="L12" s="25"/>
      <c r="M12" s="25"/>
      <c r="N12" s="25"/>
      <c r="O12" s="125"/>
      <c r="P12" s="3"/>
      <c r="Q12" s="14"/>
      <c r="R12" s="14"/>
    </row>
    <row r="13" spans="1:27" ht="18" customHeight="1" thickBot="1">
      <c r="C13" s="139"/>
      <c r="D13" s="28" t="s">
        <v>41</v>
      </c>
      <c r="E13" s="29">
        <f>COUNTIF($D$31:$D$35,"私立")</f>
        <v>1</v>
      </c>
      <c r="F13" s="141"/>
      <c r="G13" s="143"/>
      <c r="H13" s="25"/>
      <c r="I13" s="25"/>
      <c r="J13" s="25"/>
      <c r="K13" s="25"/>
      <c r="L13" s="25"/>
      <c r="M13" s="25"/>
      <c r="N13" s="25"/>
      <c r="O13" s="125"/>
      <c r="P13" s="3"/>
      <c r="Q13" s="14"/>
      <c r="R13" s="14"/>
    </row>
    <row r="14" spans="1:27" ht="18" customHeight="1">
      <c r="C14" s="138" t="s">
        <v>62</v>
      </c>
      <c r="D14" s="23" t="s">
        <v>42</v>
      </c>
      <c r="E14" s="24">
        <f>COUNTIF($D$42:$D$46,"公立")</f>
        <v>0</v>
      </c>
      <c r="F14" s="140">
        <f>SUM(E14:E15)</f>
        <v>1</v>
      </c>
      <c r="G14" s="142">
        <f>O48</f>
        <v>5</v>
      </c>
      <c r="H14" s="25"/>
      <c r="I14" s="25"/>
      <c r="J14" s="25"/>
      <c r="K14" s="25"/>
      <c r="L14" s="25"/>
      <c r="M14" s="25"/>
      <c r="N14" s="25"/>
      <c r="O14" s="125"/>
      <c r="P14" s="3"/>
      <c r="Q14" s="14"/>
      <c r="R14" s="14"/>
    </row>
    <row r="15" spans="1:27" ht="18" customHeight="1" thickBot="1">
      <c r="C15" s="139"/>
      <c r="D15" s="28" t="s">
        <v>41</v>
      </c>
      <c r="E15" s="29">
        <f>COUNTIF($D$42:$D$46,"私立")</f>
        <v>1</v>
      </c>
      <c r="F15" s="141"/>
      <c r="G15" s="143"/>
      <c r="H15" s="25"/>
      <c r="I15" s="25"/>
      <c r="J15" s="25"/>
      <c r="K15" s="25"/>
      <c r="L15" s="25"/>
      <c r="M15" s="25"/>
      <c r="N15" s="25"/>
      <c r="O15" s="125"/>
      <c r="P15" s="3"/>
      <c r="Q15" s="14"/>
      <c r="R15" s="14"/>
      <c r="AA15" s="14" t="s">
        <v>86</v>
      </c>
    </row>
    <row r="16" spans="1:27" ht="24" customHeight="1" thickBot="1">
      <c r="C16" s="136" t="s">
        <v>40</v>
      </c>
      <c r="D16" s="137"/>
      <c r="E16" s="30">
        <f>SUM(E10:E15)</f>
        <v>3</v>
      </c>
      <c r="F16" s="31">
        <f>SUM(F10:F15)</f>
        <v>3</v>
      </c>
      <c r="G16" s="32">
        <f>SUM(G10:G15)</f>
        <v>8</v>
      </c>
      <c r="H16" s="33"/>
      <c r="I16" s="33"/>
      <c r="J16" s="33"/>
      <c r="K16" s="33"/>
      <c r="L16" s="33"/>
      <c r="M16" s="33"/>
      <c r="N16" s="33"/>
      <c r="O16" s="34"/>
      <c r="P16" s="3"/>
      <c r="Q16" s="14"/>
      <c r="R16" s="14"/>
      <c r="AA16" s="14" t="s">
        <v>87</v>
      </c>
    </row>
    <row r="17" spans="1:24" ht="18" customHeight="1">
      <c r="C17" s="11"/>
      <c r="D17" s="11"/>
      <c r="E17" s="11"/>
      <c r="F17" s="10"/>
      <c r="G17" s="10"/>
      <c r="H17" s="10"/>
      <c r="I17" s="10"/>
      <c r="J17" s="35"/>
      <c r="K17" s="35"/>
      <c r="L17" s="35"/>
      <c r="M17" s="35"/>
      <c r="N17" s="35"/>
      <c r="O17" s="35"/>
      <c r="P17" s="35"/>
      <c r="Q17" s="35"/>
      <c r="W17" s="36"/>
    </row>
    <row r="18" spans="1:24">
      <c r="B18" s="15" t="s">
        <v>39</v>
      </c>
      <c r="D18" s="10"/>
    </row>
    <row r="19" spans="1:24" ht="9" customHeight="1">
      <c r="B19" s="15"/>
      <c r="C19" s="11"/>
      <c r="D19" s="11"/>
      <c r="E19" s="11"/>
      <c r="F19" s="10"/>
      <c r="G19" s="10"/>
      <c r="H19" s="10"/>
      <c r="I19" s="10"/>
      <c r="J19" s="16"/>
      <c r="K19" s="16"/>
      <c r="L19" s="16"/>
      <c r="M19" s="16"/>
      <c r="N19" s="16"/>
      <c r="O19" s="16"/>
      <c r="P19" s="16"/>
      <c r="Q19" s="16"/>
    </row>
    <row r="20" spans="1:24" ht="22.5" customHeight="1" thickBot="1">
      <c r="B20" s="2" t="s">
        <v>56</v>
      </c>
      <c r="R20" s="9"/>
    </row>
    <row r="21" spans="1:24" ht="36" customHeight="1" thickBot="1">
      <c r="B21" s="123" t="s">
        <v>37</v>
      </c>
      <c r="C21" s="37" t="s">
        <v>36</v>
      </c>
      <c r="D21" s="38" t="s">
        <v>35</v>
      </c>
      <c r="E21" s="39" t="s">
        <v>34</v>
      </c>
      <c r="F21" s="39" t="s">
        <v>55</v>
      </c>
      <c r="G21" s="38" t="s">
        <v>33</v>
      </c>
      <c r="H21" s="38" t="s">
        <v>32</v>
      </c>
      <c r="I21" s="39" t="s">
        <v>31</v>
      </c>
      <c r="J21" s="40" t="s">
        <v>30</v>
      </c>
      <c r="K21" s="40" t="s">
        <v>29</v>
      </c>
      <c r="L21" s="40" t="s">
        <v>53</v>
      </c>
      <c r="M21" s="40" t="s">
        <v>28</v>
      </c>
      <c r="N21" s="40" t="s">
        <v>27</v>
      </c>
      <c r="O21" s="40" t="s">
        <v>26</v>
      </c>
      <c r="P21" s="40" t="s">
        <v>25</v>
      </c>
      <c r="Q21" s="40" t="s">
        <v>24</v>
      </c>
      <c r="R21" s="41" t="s">
        <v>71</v>
      </c>
      <c r="S21" s="170" t="s">
        <v>103</v>
      </c>
      <c r="T21" s="171"/>
      <c r="U21" s="171"/>
      <c r="V21" s="171"/>
      <c r="W21" s="171"/>
      <c r="X21" s="172"/>
    </row>
    <row r="22" spans="1:24" s="42" customFormat="1" ht="12" customHeight="1" thickBot="1">
      <c r="B22" s="124"/>
      <c r="C22" s="43" t="s">
        <v>23</v>
      </c>
      <c r="D22" s="44" t="s">
        <v>22</v>
      </c>
      <c r="E22" s="45" t="s">
        <v>21</v>
      </c>
      <c r="F22" s="45" t="s">
        <v>20</v>
      </c>
      <c r="G22" s="45" t="s">
        <v>19</v>
      </c>
      <c r="H22" s="45" t="s">
        <v>18</v>
      </c>
      <c r="I22" s="45" t="s">
        <v>17</v>
      </c>
      <c r="J22" s="46" t="s">
        <v>16</v>
      </c>
      <c r="K22" s="46" t="s">
        <v>15</v>
      </c>
      <c r="L22" s="46" t="s">
        <v>14</v>
      </c>
      <c r="M22" s="46" t="s">
        <v>13</v>
      </c>
      <c r="N22" s="46" t="s">
        <v>12</v>
      </c>
      <c r="O22" s="46" t="s">
        <v>11</v>
      </c>
      <c r="P22" s="46" t="s">
        <v>10</v>
      </c>
      <c r="Q22" s="46" t="s">
        <v>9</v>
      </c>
      <c r="R22" s="47" t="s">
        <v>8</v>
      </c>
      <c r="S22" s="80" t="s">
        <v>82</v>
      </c>
      <c r="T22" s="80" t="s">
        <v>81</v>
      </c>
      <c r="U22" s="80" t="s">
        <v>83</v>
      </c>
      <c r="V22" s="80" t="s">
        <v>84</v>
      </c>
      <c r="W22" s="80" t="s">
        <v>104</v>
      </c>
      <c r="X22" s="87" t="s">
        <v>105</v>
      </c>
    </row>
    <row r="23" spans="1:24" s="42" customFormat="1" ht="50.1" customHeight="1" thickBot="1">
      <c r="B23" s="78" t="s">
        <v>73</v>
      </c>
      <c r="C23" s="79" t="s">
        <v>75</v>
      </c>
      <c r="D23" s="68" t="s">
        <v>77</v>
      </c>
      <c r="E23" s="66" t="s">
        <v>78</v>
      </c>
      <c r="F23" s="66" t="s">
        <v>72</v>
      </c>
      <c r="G23" s="66">
        <v>264000</v>
      </c>
      <c r="H23" s="66">
        <v>0</v>
      </c>
      <c r="I23" s="66">
        <f>G23-H23</f>
        <v>264000</v>
      </c>
      <c r="J23" s="67">
        <v>350000</v>
      </c>
      <c r="K23" s="67">
        <f>IF(I23&gt;J23,J23,I23)</f>
        <v>264000</v>
      </c>
      <c r="L23" s="67">
        <v>264000</v>
      </c>
      <c r="M23" s="71">
        <f>IF(K23&gt;L23,L23,K23)</f>
        <v>264000</v>
      </c>
      <c r="N23" s="71">
        <f>M23</f>
        <v>264000</v>
      </c>
      <c r="O23" s="67">
        <v>2</v>
      </c>
      <c r="P23" s="102" t="s">
        <v>74</v>
      </c>
      <c r="Q23" s="103" t="s">
        <v>79</v>
      </c>
      <c r="R23" s="104">
        <v>45047</v>
      </c>
      <c r="S23" s="81" t="s">
        <v>85</v>
      </c>
      <c r="T23" s="82" t="s">
        <v>85</v>
      </c>
      <c r="U23" s="82" t="s">
        <v>85</v>
      </c>
      <c r="V23" s="82" t="s">
        <v>85</v>
      </c>
      <c r="W23" s="83" t="s">
        <v>85</v>
      </c>
      <c r="X23" s="101" t="s">
        <v>102</v>
      </c>
    </row>
    <row r="24" spans="1:24" s="42" customFormat="1" ht="50.1" customHeight="1" thickBot="1">
      <c r="A24" s="73"/>
      <c r="B24" s="120">
        <v>1</v>
      </c>
      <c r="C24" s="111" t="s">
        <v>178</v>
      </c>
      <c r="D24" s="64" t="s">
        <v>77</v>
      </c>
      <c r="E24" s="64" t="s">
        <v>78</v>
      </c>
      <c r="F24" s="64" t="s">
        <v>128</v>
      </c>
      <c r="G24" s="64">
        <v>400000</v>
      </c>
      <c r="H24" s="64">
        <v>0</v>
      </c>
      <c r="I24" s="63">
        <f t="shared" ref="I24" si="0">G24-H24</f>
        <v>400000</v>
      </c>
      <c r="J24" s="74">
        <f>O24*175000</f>
        <v>350000</v>
      </c>
      <c r="K24" s="74">
        <f t="shared" ref="K24" si="1">IF(I24&gt;J24,J24,I24)</f>
        <v>350000</v>
      </c>
      <c r="L24" s="121">
        <f>K24</f>
        <v>350000</v>
      </c>
      <c r="M24" s="71">
        <f>IF(K24&gt;L24,L24,K24)</f>
        <v>350000</v>
      </c>
      <c r="N24" s="71">
        <f>M24</f>
        <v>350000</v>
      </c>
      <c r="O24" s="72">
        <v>2</v>
      </c>
      <c r="P24" s="76">
        <v>6</v>
      </c>
      <c r="Q24" s="113" t="s">
        <v>179</v>
      </c>
      <c r="R24" s="114">
        <v>45261</v>
      </c>
      <c r="S24" s="88" t="s">
        <v>85</v>
      </c>
      <c r="T24" s="88" t="s">
        <v>85</v>
      </c>
      <c r="U24" s="88" t="s">
        <v>85</v>
      </c>
      <c r="V24" s="88" t="s">
        <v>85</v>
      </c>
      <c r="W24" s="89" t="s">
        <v>85</v>
      </c>
      <c r="X24" s="117" t="s">
        <v>180</v>
      </c>
    </row>
    <row r="25" spans="1:24" ht="12" customHeight="1">
      <c r="B25" s="128"/>
      <c r="C25" s="48" t="s">
        <v>7</v>
      </c>
      <c r="D25" s="145"/>
      <c r="E25" s="147"/>
      <c r="F25" s="49" t="s">
        <v>38</v>
      </c>
      <c r="G25" s="50" t="s">
        <v>6</v>
      </c>
      <c r="H25" s="51" t="s">
        <v>6</v>
      </c>
      <c r="I25" s="51" t="s">
        <v>6</v>
      </c>
      <c r="J25" s="51" t="s">
        <v>6</v>
      </c>
      <c r="K25" s="51" t="s">
        <v>6</v>
      </c>
      <c r="L25" s="51" t="s">
        <v>6</v>
      </c>
      <c r="M25" s="51" t="s">
        <v>6</v>
      </c>
      <c r="N25" s="51" t="s">
        <v>6</v>
      </c>
      <c r="O25" s="51" t="s">
        <v>5</v>
      </c>
      <c r="P25" s="132"/>
      <c r="Q25" s="134"/>
      <c r="R25" s="126"/>
      <c r="S25" s="173"/>
      <c r="T25" s="174"/>
      <c r="U25" s="174"/>
      <c r="V25" s="174"/>
      <c r="W25" s="174"/>
      <c r="X25" s="177"/>
    </row>
    <row r="26" spans="1:24" ht="36" customHeight="1" thickBot="1">
      <c r="B26" s="129"/>
      <c r="C26" s="52">
        <f>COUNTA(C24:C24)</f>
        <v>1</v>
      </c>
      <c r="D26" s="146"/>
      <c r="E26" s="148"/>
      <c r="F26" s="45">
        <f>SUMPRODUCT((F24:F24&lt;&gt;"")/COUNTIF(F24:F24,F24:F24&amp;""))</f>
        <v>1</v>
      </c>
      <c r="G26" s="53">
        <f t="shared" ref="G26:O26" si="2">SUM(G24:G24)</f>
        <v>400000</v>
      </c>
      <c r="H26" s="53">
        <f t="shared" si="2"/>
        <v>0</v>
      </c>
      <c r="I26" s="53">
        <f t="shared" si="2"/>
        <v>400000</v>
      </c>
      <c r="J26" s="53">
        <f t="shared" si="2"/>
        <v>350000</v>
      </c>
      <c r="K26" s="53">
        <f t="shared" si="2"/>
        <v>350000</v>
      </c>
      <c r="L26" s="53">
        <f t="shared" si="2"/>
        <v>350000</v>
      </c>
      <c r="M26" s="53">
        <f t="shared" si="2"/>
        <v>350000</v>
      </c>
      <c r="N26" s="53">
        <f t="shared" si="2"/>
        <v>350000</v>
      </c>
      <c r="O26" s="53">
        <f t="shared" si="2"/>
        <v>2</v>
      </c>
      <c r="P26" s="133"/>
      <c r="Q26" s="135"/>
      <c r="R26" s="127"/>
      <c r="S26" s="175"/>
      <c r="T26" s="176"/>
      <c r="U26" s="176"/>
      <c r="V26" s="176"/>
      <c r="W26" s="176"/>
      <c r="X26" s="178"/>
    </row>
    <row r="27" spans="1:24" ht="30" customHeight="1">
      <c r="E27" s="54"/>
      <c r="F27" s="55"/>
      <c r="R27" s="14"/>
    </row>
    <row r="28" spans="1:24" ht="23.25" customHeight="1" thickBot="1">
      <c r="B28" s="2" t="s">
        <v>68</v>
      </c>
      <c r="R28" s="14"/>
    </row>
    <row r="29" spans="1:24" ht="36" customHeight="1" thickBot="1">
      <c r="B29" s="123" t="s">
        <v>37</v>
      </c>
      <c r="C29" s="37" t="s">
        <v>36</v>
      </c>
      <c r="D29" s="38" t="s">
        <v>35</v>
      </c>
      <c r="E29" s="39" t="s">
        <v>34</v>
      </c>
      <c r="F29" s="39" t="s">
        <v>54</v>
      </c>
      <c r="G29" s="38" t="s">
        <v>33</v>
      </c>
      <c r="H29" s="38" t="s">
        <v>32</v>
      </c>
      <c r="I29" s="39" t="s">
        <v>31</v>
      </c>
      <c r="J29" s="40" t="s">
        <v>30</v>
      </c>
      <c r="K29" s="40" t="s">
        <v>29</v>
      </c>
      <c r="L29" s="40" t="s">
        <v>53</v>
      </c>
      <c r="M29" s="40" t="s">
        <v>28</v>
      </c>
      <c r="N29" s="40" t="s">
        <v>27</v>
      </c>
      <c r="O29" s="40" t="s">
        <v>26</v>
      </c>
      <c r="P29" s="40" t="s">
        <v>25</v>
      </c>
      <c r="Q29" s="40" t="s">
        <v>24</v>
      </c>
      <c r="R29" s="41" t="s">
        <v>61</v>
      </c>
      <c r="S29" s="170" t="s">
        <v>103</v>
      </c>
      <c r="T29" s="171"/>
      <c r="U29" s="171"/>
      <c r="V29" s="171"/>
      <c r="W29" s="171"/>
      <c r="X29" s="172"/>
    </row>
    <row r="30" spans="1:24" ht="12" customHeight="1" thickBot="1">
      <c r="A30" s="42"/>
      <c r="B30" s="124"/>
      <c r="C30" s="43" t="s">
        <v>23</v>
      </c>
      <c r="D30" s="44" t="s">
        <v>22</v>
      </c>
      <c r="E30" s="45" t="s">
        <v>21</v>
      </c>
      <c r="F30" s="45" t="s">
        <v>20</v>
      </c>
      <c r="G30" s="45" t="s">
        <v>19</v>
      </c>
      <c r="H30" s="45" t="s">
        <v>18</v>
      </c>
      <c r="I30" s="45" t="s">
        <v>17</v>
      </c>
      <c r="J30" s="46" t="s">
        <v>16</v>
      </c>
      <c r="K30" s="46" t="s">
        <v>15</v>
      </c>
      <c r="L30" s="46" t="s">
        <v>14</v>
      </c>
      <c r="M30" s="46" t="s">
        <v>13</v>
      </c>
      <c r="N30" s="46" t="s">
        <v>12</v>
      </c>
      <c r="O30" s="46" t="s">
        <v>11</v>
      </c>
      <c r="P30" s="46" t="s">
        <v>10</v>
      </c>
      <c r="Q30" s="46" t="s">
        <v>9</v>
      </c>
      <c r="R30" s="47" t="s">
        <v>8</v>
      </c>
      <c r="S30" s="80" t="s">
        <v>116</v>
      </c>
      <c r="T30" s="80" t="s">
        <v>117</v>
      </c>
      <c r="U30" s="80" t="s">
        <v>118</v>
      </c>
      <c r="V30" s="80" t="s">
        <v>119</v>
      </c>
      <c r="W30" s="80" t="s">
        <v>120</v>
      </c>
      <c r="X30" s="87" t="s">
        <v>121</v>
      </c>
    </row>
    <row r="31" spans="1:24" ht="50.1" customHeight="1">
      <c r="A31" s="73"/>
      <c r="B31" s="120">
        <v>1</v>
      </c>
      <c r="C31" s="111" t="s">
        <v>181</v>
      </c>
      <c r="D31" s="64" t="s">
        <v>77</v>
      </c>
      <c r="E31" s="64" t="s">
        <v>78</v>
      </c>
      <c r="F31" s="64" t="s">
        <v>129</v>
      </c>
      <c r="G31" s="64">
        <v>170000</v>
      </c>
      <c r="H31" s="64">
        <v>0</v>
      </c>
      <c r="I31" s="63">
        <f t="shared" ref="I31:I35" si="3">G31-H31</f>
        <v>170000</v>
      </c>
      <c r="J31" s="74">
        <f>O31*175000</f>
        <v>175000</v>
      </c>
      <c r="K31" s="74">
        <f t="shared" ref="K31:K35" si="4">IF(I31&gt;J31,J31,I31)</f>
        <v>170000</v>
      </c>
      <c r="L31" s="121">
        <f>K31</f>
        <v>170000</v>
      </c>
      <c r="M31" s="71">
        <f>IF(K31&gt;L31,L31,K31)</f>
        <v>170000</v>
      </c>
      <c r="N31" s="71">
        <f>M31</f>
        <v>170000</v>
      </c>
      <c r="O31" s="72">
        <v>1</v>
      </c>
      <c r="P31" s="76">
        <v>8</v>
      </c>
      <c r="Q31" s="113" t="s">
        <v>182</v>
      </c>
      <c r="R31" s="114">
        <v>45107</v>
      </c>
      <c r="S31" s="88" t="s">
        <v>85</v>
      </c>
      <c r="T31" s="88" t="s">
        <v>85</v>
      </c>
      <c r="U31" s="88" t="s">
        <v>85</v>
      </c>
      <c r="V31" s="88" t="s">
        <v>85</v>
      </c>
      <c r="W31" s="88" t="s">
        <v>85</v>
      </c>
      <c r="X31" s="117" t="s">
        <v>183</v>
      </c>
    </row>
    <row r="32" spans="1:24" ht="50.1" customHeight="1">
      <c r="A32" s="73"/>
      <c r="B32" s="120">
        <f>B31+1</f>
        <v>2</v>
      </c>
      <c r="C32" s="112"/>
      <c r="D32" s="61"/>
      <c r="E32" s="61"/>
      <c r="F32" s="61"/>
      <c r="G32" s="61"/>
      <c r="H32" s="61"/>
      <c r="I32" s="62">
        <f t="shared" si="3"/>
        <v>0</v>
      </c>
      <c r="J32" s="75">
        <f t="shared" ref="J32:J35" si="5">O32*175000</f>
        <v>0</v>
      </c>
      <c r="K32" s="75">
        <f t="shared" si="4"/>
        <v>0</v>
      </c>
      <c r="L32" s="122">
        <f t="shared" ref="L32:L35" si="6">K32</f>
        <v>0</v>
      </c>
      <c r="M32" s="69">
        <f t="shared" ref="M32:M35" si="7">IF(K32&gt;L32,L32,K32)</f>
        <v>0</v>
      </c>
      <c r="N32" s="69">
        <f t="shared" ref="N32:N35" si="8">M32</f>
        <v>0</v>
      </c>
      <c r="O32" s="70"/>
      <c r="P32" s="77"/>
      <c r="Q32" s="115"/>
      <c r="R32" s="116"/>
      <c r="S32" s="90"/>
      <c r="T32" s="90"/>
      <c r="U32" s="90"/>
      <c r="V32" s="90"/>
      <c r="W32" s="91"/>
      <c r="X32" s="118"/>
    </row>
    <row r="33" spans="1:24" ht="50.1" customHeight="1">
      <c r="A33" s="73"/>
      <c r="B33" s="120">
        <f t="shared" ref="B33:B35" si="9">B32+1</f>
        <v>3</v>
      </c>
      <c r="C33" s="112"/>
      <c r="D33" s="61"/>
      <c r="E33" s="61"/>
      <c r="F33" s="61"/>
      <c r="G33" s="61"/>
      <c r="H33" s="61"/>
      <c r="I33" s="62">
        <f t="shared" si="3"/>
        <v>0</v>
      </c>
      <c r="J33" s="75">
        <f t="shared" si="5"/>
        <v>0</v>
      </c>
      <c r="K33" s="75">
        <f t="shared" si="4"/>
        <v>0</v>
      </c>
      <c r="L33" s="122">
        <f t="shared" si="6"/>
        <v>0</v>
      </c>
      <c r="M33" s="69">
        <f t="shared" si="7"/>
        <v>0</v>
      </c>
      <c r="N33" s="69">
        <f t="shared" si="8"/>
        <v>0</v>
      </c>
      <c r="O33" s="70"/>
      <c r="P33" s="77"/>
      <c r="Q33" s="115"/>
      <c r="R33" s="116"/>
      <c r="S33" s="90"/>
      <c r="T33" s="90"/>
      <c r="U33" s="90"/>
      <c r="V33" s="90"/>
      <c r="W33" s="91"/>
      <c r="X33" s="118"/>
    </row>
    <row r="34" spans="1:24" ht="50.1" customHeight="1">
      <c r="A34" s="73"/>
      <c r="B34" s="120">
        <f t="shared" si="9"/>
        <v>4</v>
      </c>
      <c r="C34" s="112"/>
      <c r="D34" s="61"/>
      <c r="E34" s="61"/>
      <c r="F34" s="61"/>
      <c r="G34" s="61"/>
      <c r="H34" s="61"/>
      <c r="I34" s="62">
        <f t="shared" si="3"/>
        <v>0</v>
      </c>
      <c r="J34" s="75">
        <f t="shared" si="5"/>
        <v>0</v>
      </c>
      <c r="K34" s="75">
        <f t="shared" si="4"/>
        <v>0</v>
      </c>
      <c r="L34" s="122">
        <f t="shared" si="6"/>
        <v>0</v>
      </c>
      <c r="M34" s="69">
        <f t="shared" si="7"/>
        <v>0</v>
      </c>
      <c r="N34" s="69">
        <f t="shared" si="8"/>
        <v>0</v>
      </c>
      <c r="O34" s="70"/>
      <c r="P34" s="77"/>
      <c r="Q34" s="115"/>
      <c r="R34" s="116"/>
      <c r="S34" s="90"/>
      <c r="T34" s="90"/>
      <c r="U34" s="90"/>
      <c r="V34" s="90"/>
      <c r="W34" s="91"/>
      <c r="X34" s="118"/>
    </row>
    <row r="35" spans="1:24" ht="50.1" customHeight="1" thickBot="1">
      <c r="A35" s="73"/>
      <c r="B35" s="120">
        <f t="shared" si="9"/>
        <v>5</v>
      </c>
      <c r="C35" s="112"/>
      <c r="D35" s="61"/>
      <c r="E35" s="61"/>
      <c r="F35" s="61"/>
      <c r="G35" s="61"/>
      <c r="H35" s="61"/>
      <c r="I35" s="62">
        <f t="shared" si="3"/>
        <v>0</v>
      </c>
      <c r="J35" s="75">
        <f t="shared" si="5"/>
        <v>0</v>
      </c>
      <c r="K35" s="75">
        <f t="shared" si="4"/>
        <v>0</v>
      </c>
      <c r="L35" s="122">
        <f t="shared" si="6"/>
        <v>0</v>
      </c>
      <c r="M35" s="69">
        <f t="shared" si="7"/>
        <v>0</v>
      </c>
      <c r="N35" s="69">
        <f t="shared" si="8"/>
        <v>0</v>
      </c>
      <c r="O35" s="70"/>
      <c r="P35" s="77"/>
      <c r="Q35" s="115"/>
      <c r="R35" s="116"/>
      <c r="S35" s="90"/>
      <c r="T35" s="90"/>
      <c r="U35" s="90"/>
      <c r="V35" s="90"/>
      <c r="W35" s="91"/>
      <c r="X35" s="118"/>
    </row>
    <row r="36" spans="1:24" ht="12" customHeight="1">
      <c r="B36" s="128"/>
      <c r="C36" s="48" t="s">
        <v>7</v>
      </c>
      <c r="D36" s="149"/>
      <c r="E36" s="149"/>
      <c r="F36" s="49" t="s">
        <v>52</v>
      </c>
      <c r="G36" s="50" t="s">
        <v>6</v>
      </c>
      <c r="H36" s="51" t="s">
        <v>6</v>
      </c>
      <c r="I36" s="51" t="s">
        <v>6</v>
      </c>
      <c r="J36" s="51" t="s">
        <v>6</v>
      </c>
      <c r="K36" s="51" t="s">
        <v>6</v>
      </c>
      <c r="L36" s="51" t="s">
        <v>6</v>
      </c>
      <c r="M36" s="51" t="s">
        <v>6</v>
      </c>
      <c r="N36" s="51" t="s">
        <v>6</v>
      </c>
      <c r="O36" s="51" t="s">
        <v>5</v>
      </c>
      <c r="P36" s="132"/>
      <c r="Q36" s="134"/>
      <c r="R36" s="126"/>
      <c r="S36" s="173"/>
      <c r="T36" s="174"/>
      <c r="U36" s="174"/>
      <c r="V36" s="174"/>
      <c r="W36" s="174"/>
      <c r="X36" s="177"/>
    </row>
    <row r="37" spans="1:24" ht="36" customHeight="1" thickBot="1">
      <c r="B37" s="129"/>
      <c r="C37" s="52">
        <f>COUNTA(C31:C35)</f>
        <v>1</v>
      </c>
      <c r="D37" s="150"/>
      <c r="E37" s="150"/>
      <c r="F37" s="45">
        <f>SUMPRODUCT((F31:F35&lt;&gt;"")/COUNTIF(F31:F35,F31:F35&amp;""))</f>
        <v>1</v>
      </c>
      <c r="G37" s="53">
        <f t="shared" ref="G37:O37" si="10">SUM(G31:G35)</f>
        <v>170000</v>
      </c>
      <c r="H37" s="53">
        <f t="shared" si="10"/>
        <v>0</v>
      </c>
      <c r="I37" s="53">
        <f t="shared" si="10"/>
        <v>170000</v>
      </c>
      <c r="J37" s="53">
        <f t="shared" si="10"/>
        <v>175000</v>
      </c>
      <c r="K37" s="53">
        <f t="shared" si="10"/>
        <v>170000</v>
      </c>
      <c r="L37" s="53">
        <f t="shared" si="10"/>
        <v>170000</v>
      </c>
      <c r="M37" s="53">
        <f t="shared" si="10"/>
        <v>170000</v>
      </c>
      <c r="N37" s="53">
        <f t="shared" si="10"/>
        <v>170000</v>
      </c>
      <c r="O37" s="53">
        <f t="shared" si="10"/>
        <v>1</v>
      </c>
      <c r="P37" s="133"/>
      <c r="Q37" s="135"/>
      <c r="R37" s="127"/>
      <c r="S37" s="175"/>
      <c r="T37" s="176"/>
      <c r="U37" s="176"/>
      <c r="V37" s="176"/>
      <c r="W37" s="176"/>
      <c r="X37" s="178"/>
    </row>
    <row r="38" spans="1:24" ht="30" customHeight="1">
      <c r="E38" s="54"/>
      <c r="F38" s="55"/>
      <c r="R38" s="14"/>
    </row>
    <row r="39" spans="1:24" ht="23.25" customHeight="1" thickBot="1">
      <c r="B39" s="2" t="s">
        <v>69</v>
      </c>
      <c r="R39" s="14"/>
    </row>
    <row r="40" spans="1:24" ht="36" customHeight="1" thickBot="1">
      <c r="B40" s="123" t="s">
        <v>37</v>
      </c>
      <c r="C40" s="37" t="s">
        <v>36</v>
      </c>
      <c r="D40" s="38" t="s">
        <v>35</v>
      </c>
      <c r="E40" s="39" t="s">
        <v>34</v>
      </c>
      <c r="F40" s="39" t="s">
        <v>54</v>
      </c>
      <c r="G40" s="38" t="s">
        <v>33</v>
      </c>
      <c r="H40" s="38" t="s">
        <v>32</v>
      </c>
      <c r="I40" s="39" t="s">
        <v>31</v>
      </c>
      <c r="J40" s="40" t="s">
        <v>30</v>
      </c>
      <c r="K40" s="40" t="s">
        <v>29</v>
      </c>
      <c r="L40" s="40" t="s">
        <v>53</v>
      </c>
      <c r="M40" s="40" t="s">
        <v>28</v>
      </c>
      <c r="N40" s="40" t="s">
        <v>27</v>
      </c>
      <c r="O40" s="40" t="s">
        <v>26</v>
      </c>
      <c r="P40" s="40" t="s">
        <v>25</v>
      </c>
      <c r="Q40" s="40" t="s">
        <v>24</v>
      </c>
      <c r="R40" s="41" t="s">
        <v>61</v>
      </c>
      <c r="S40" s="170" t="s">
        <v>103</v>
      </c>
      <c r="T40" s="171"/>
      <c r="U40" s="171"/>
      <c r="V40" s="171"/>
      <c r="W40" s="171"/>
      <c r="X40" s="172"/>
    </row>
    <row r="41" spans="1:24" ht="12" customHeight="1" thickBot="1">
      <c r="A41" s="42"/>
      <c r="B41" s="124"/>
      <c r="C41" s="43" t="s">
        <v>23</v>
      </c>
      <c r="D41" s="44" t="s">
        <v>22</v>
      </c>
      <c r="E41" s="45" t="s">
        <v>21</v>
      </c>
      <c r="F41" s="45" t="s">
        <v>20</v>
      </c>
      <c r="G41" s="45" t="s">
        <v>19</v>
      </c>
      <c r="H41" s="45" t="s">
        <v>18</v>
      </c>
      <c r="I41" s="45" t="s">
        <v>17</v>
      </c>
      <c r="J41" s="46" t="s">
        <v>16</v>
      </c>
      <c r="K41" s="46" t="s">
        <v>15</v>
      </c>
      <c r="L41" s="46" t="s">
        <v>14</v>
      </c>
      <c r="M41" s="46" t="s">
        <v>13</v>
      </c>
      <c r="N41" s="46" t="s">
        <v>12</v>
      </c>
      <c r="O41" s="46" t="s">
        <v>11</v>
      </c>
      <c r="P41" s="46" t="s">
        <v>10</v>
      </c>
      <c r="Q41" s="46" t="s">
        <v>9</v>
      </c>
      <c r="R41" s="47" t="s">
        <v>8</v>
      </c>
      <c r="S41" s="80" t="s">
        <v>116</v>
      </c>
      <c r="T41" s="80" t="s">
        <v>117</v>
      </c>
      <c r="U41" s="80" t="s">
        <v>118</v>
      </c>
      <c r="V41" s="80" t="s">
        <v>119</v>
      </c>
      <c r="W41" s="80" t="s">
        <v>120</v>
      </c>
      <c r="X41" s="87" t="s">
        <v>121</v>
      </c>
    </row>
    <row r="42" spans="1:24" ht="50.1" customHeight="1">
      <c r="A42" s="144"/>
      <c r="B42" s="120">
        <v>1</v>
      </c>
      <c r="C42" s="111" t="s">
        <v>184</v>
      </c>
      <c r="D42" s="64" t="s">
        <v>77</v>
      </c>
      <c r="E42" s="64" t="s">
        <v>78</v>
      </c>
      <c r="F42" s="64" t="s">
        <v>131</v>
      </c>
      <c r="G42" s="64">
        <v>875000</v>
      </c>
      <c r="H42" s="64">
        <v>0</v>
      </c>
      <c r="I42" s="63">
        <f t="shared" ref="I42:I46" si="11">G42-H42</f>
        <v>875000</v>
      </c>
      <c r="J42" s="74">
        <f>O42*175000</f>
        <v>875000</v>
      </c>
      <c r="K42" s="74">
        <f t="shared" ref="K42:K46" si="12">IF(I42&gt;J42,J42,I42)</f>
        <v>875000</v>
      </c>
      <c r="L42" s="121">
        <f>K42</f>
        <v>875000</v>
      </c>
      <c r="M42" s="71">
        <f>IF(K42&gt;L42,L42,K42)</f>
        <v>875000</v>
      </c>
      <c r="N42" s="71">
        <f>M42</f>
        <v>875000</v>
      </c>
      <c r="O42" s="72">
        <v>5</v>
      </c>
      <c r="P42" s="76" t="s">
        <v>185</v>
      </c>
      <c r="Q42" s="113" t="s">
        <v>186</v>
      </c>
      <c r="R42" s="114">
        <v>45350</v>
      </c>
      <c r="S42" s="88" t="s">
        <v>85</v>
      </c>
      <c r="T42" s="88" t="s">
        <v>85</v>
      </c>
      <c r="U42" s="88" t="s">
        <v>85</v>
      </c>
      <c r="V42" s="88" t="s">
        <v>85</v>
      </c>
      <c r="W42" s="88" t="s">
        <v>85</v>
      </c>
      <c r="X42" s="196" t="s">
        <v>187</v>
      </c>
    </row>
    <row r="43" spans="1:24" ht="50.1" customHeight="1">
      <c r="A43" s="144"/>
      <c r="B43" s="120">
        <f>B42+1</f>
        <v>2</v>
      </c>
      <c r="C43" s="112"/>
      <c r="D43" s="61"/>
      <c r="E43" s="61"/>
      <c r="F43" s="61"/>
      <c r="G43" s="61"/>
      <c r="H43" s="61"/>
      <c r="I43" s="62">
        <f t="shared" si="11"/>
        <v>0</v>
      </c>
      <c r="J43" s="75">
        <f t="shared" ref="J43:J46" si="13">O43*175000</f>
        <v>0</v>
      </c>
      <c r="K43" s="75">
        <f t="shared" si="12"/>
        <v>0</v>
      </c>
      <c r="L43" s="122">
        <f t="shared" ref="L43:L46" si="14">K43</f>
        <v>0</v>
      </c>
      <c r="M43" s="69">
        <f t="shared" ref="M43:M46" si="15">IF(K43&gt;L43,L43,K43)</f>
        <v>0</v>
      </c>
      <c r="N43" s="69">
        <f t="shared" ref="N43:N46" si="16">M43</f>
        <v>0</v>
      </c>
      <c r="O43" s="70"/>
      <c r="P43" s="77"/>
      <c r="Q43" s="115"/>
      <c r="R43" s="116"/>
      <c r="S43" s="90"/>
      <c r="T43" s="90"/>
      <c r="U43" s="90"/>
      <c r="V43" s="90"/>
      <c r="W43" s="91"/>
      <c r="X43" s="118"/>
    </row>
    <row r="44" spans="1:24" ht="50.1" customHeight="1">
      <c r="A44" s="144"/>
      <c r="B44" s="120">
        <f t="shared" ref="B44:B46" si="17">B43+1</f>
        <v>3</v>
      </c>
      <c r="C44" s="112"/>
      <c r="D44" s="61"/>
      <c r="E44" s="61"/>
      <c r="F44" s="61"/>
      <c r="G44" s="61"/>
      <c r="H44" s="61"/>
      <c r="I44" s="62">
        <f t="shared" si="11"/>
        <v>0</v>
      </c>
      <c r="J44" s="75">
        <f t="shared" si="13"/>
        <v>0</v>
      </c>
      <c r="K44" s="75">
        <f t="shared" si="12"/>
        <v>0</v>
      </c>
      <c r="L44" s="122">
        <f t="shared" si="14"/>
        <v>0</v>
      </c>
      <c r="M44" s="69">
        <f t="shared" si="15"/>
        <v>0</v>
      </c>
      <c r="N44" s="69">
        <f t="shared" si="16"/>
        <v>0</v>
      </c>
      <c r="O44" s="70"/>
      <c r="P44" s="77"/>
      <c r="Q44" s="115"/>
      <c r="R44" s="116"/>
      <c r="S44" s="90"/>
      <c r="T44" s="90"/>
      <c r="U44" s="90"/>
      <c r="V44" s="90"/>
      <c r="W44" s="91"/>
      <c r="X44" s="118"/>
    </row>
    <row r="45" spans="1:24" ht="50.1" customHeight="1">
      <c r="A45" s="144"/>
      <c r="B45" s="120">
        <f t="shared" si="17"/>
        <v>4</v>
      </c>
      <c r="C45" s="112"/>
      <c r="D45" s="61"/>
      <c r="E45" s="61"/>
      <c r="F45" s="61"/>
      <c r="G45" s="61"/>
      <c r="H45" s="61"/>
      <c r="I45" s="62">
        <f t="shared" si="11"/>
        <v>0</v>
      </c>
      <c r="J45" s="75">
        <f t="shared" si="13"/>
        <v>0</v>
      </c>
      <c r="K45" s="75">
        <f t="shared" si="12"/>
        <v>0</v>
      </c>
      <c r="L45" s="122">
        <f t="shared" si="14"/>
        <v>0</v>
      </c>
      <c r="M45" s="69">
        <f t="shared" si="15"/>
        <v>0</v>
      </c>
      <c r="N45" s="69">
        <f t="shared" si="16"/>
        <v>0</v>
      </c>
      <c r="O45" s="70"/>
      <c r="P45" s="77"/>
      <c r="Q45" s="115"/>
      <c r="R45" s="116"/>
      <c r="S45" s="90"/>
      <c r="T45" s="90"/>
      <c r="U45" s="90"/>
      <c r="V45" s="90"/>
      <c r="W45" s="91"/>
      <c r="X45" s="118"/>
    </row>
    <row r="46" spans="1:24" ht="50.1" customHeight="1" thickBot="1">
      <c r="A46" s="144"/>
      <c r="B46" s="120">
        <f t="shared" si="17"/>
        <v>5</v>
      </c>
      <c r="C46" s="112"/>
      <c r="D46" s="61"/>
      <c r="E46" s="61"/>
      <c r="F46" s="61"/>
      <c r="G46" s="61"/>
      <c r="H46" s="61"/>
      <c r="I46" s="62">
        <f t="shared" si="11"/>
        <v>0</v>
      </c>
      <c r="J46" s="75">
        <f t="shared" si="13"/>
        <v>0</v>
      </c>
      <c r="K46" s="75">
        <f t="shared" si="12"/>
        <v>0</v>
      </c>
      <c r="L46" s="122">
        <f t="shared" si="14"/>
        <v>0</v>
      </c>
      <c r="M46" s="69">
        <f t="shared" si="15"/>
        <v>0</v>
      </c>
      <c r="N46" s="69">
        <f t="shared" si="16"/>
        <v>0</v>
      </c>
      <c r="O46" s="70"/>
      <c r="P46" s="77"/>
      <c r="Q46" s="115"/>
      <c r="R46" s="116"/>
      <c r="S46" s="90"/>
      <c r="T46" s="90"/>
      <c r="U46" s="90"/>
      <c r="V46" s="90"/>
      <c r="W46" s="91"/>
      <c r="X46" s="118"/>
    </row>
    <row r="47" spans="1:24" ht="12" customHeight="1">
      <c r="B47" s="128"/>
      <c r="C47" s="48" t="s">
        <v>7</v>
      </c>
      <c r="D47" s="130"/>
      <c r="E47" s="130"/>
      <c r="F47" s="49" t="s">
        <v>52</v>
      </c>
      <c r="G47" s="50" t="s">
        <v>6</v>
      </c>
      <c r="H47" s="51" t="s">
        <v>6</v>
      </c>
      <c r="I47" s="51" t="s">
        <v>6</v>
      </c>
      <c r="J47" s="51" t="s">
        <v>6</v>
      </c>
      <c r="K47" s="51" t="s">
        <v>6</v>
      </c>
      <c r="L47" s="51" t="s">
        <v>6</v>
      </c>
      <c r="M47" s="51" t="s">
        <v>6</v>
      </c>
      <c r="N47" s="51" t="s">
        <v>6</v>
      </c>
      <c r="O47" s="51" t="s">
        <v>5</v>
      </c>
      <c r="P47" s="132"/>
      <c r="Q47" s="134"/>
      <c r="R47" s="126"/>
      <c r="S47" s="173"/>
      <c r="T47" s="174"/>
      <c r="U47" s="174"/>
      <c r="V47" s="174"/>
      <c r="W47" s="174"/>
      <c r="X47" s="177"/>
    </row>
    <row r="48" spans="1:24" ht="36" customHeight="1" thickBot="1">
      <c r="B48" s="129"/>
      <c r="C48" s="52">
        <f>COUNTA(C42:C46)</f>
        <v>1</v>
      </c>
      <c r="D48" s="131"/>
      <c r="E48" s="131"/>
      <c r="F48" s="45">
        <f>SUMPRODUCT((F42:F46&lt;&gt;"")/COUNTIF(F42:F46,F42:F46&amp;""))</f>
        <v>1</v>
      </c>
      <c r="G48" s="53">
        <f t="shared" ref="G48:O48" si="18">SUM(G42:G46)</f>
        <v>875000</v>
      </c>
      <c r="H48" s="53">
        <f t="shared" si="18"/>
        <v>0</v>
      </c>
      <c r="I48" s="53">
        <f t="shared" si="18"/>
        <v>875000</v>
      </c>
      <c r="J48" s="53">
        <f t="shared" si="18"/>
        <v>875000</v>
      </c>
      <c r="K48" s="53">
        <f t="shared" si="18"/>
        <v>875000</v>
      </c>
      <c r="L48" s="53">
        <f t="shared" si="18"/>
        <v>875000</v>
      </c>
      <c r="M48" s="53">
        <f t="shared" si="18"/>
        <v>875000</v>
      </c>
      <c r="N48" s="53">
        <f t="shared" si="18"/>
        <v>875000</v>
      </c>
      <c r="O48" s="53">
        <f t="shared" si="18"/>
        <v>5</v>
      </c>
      <c r="P48" s="133"/>
      <c r="Q48" s="135"/>
      <c r="R48" s="127"/>
      <c r="S48" s="175"/>
      <c r="T48" s="176"/>
      <c r="U48" s="176"/>
      <c r="V48" s="176"/>
      <c r="W48" s="176"/>
      <c r="X48" s="178"/>
    </row>
    <row r="49" spans="2:23" ht="18" customHeight="1">
      <c r="B49" s="8"/>
      <c r="C49" s="8"/>
      <c r="D49" s="8"/>
      <c r="E49" s="56"/>
      <c r="F49" s="57"/>
      <c r="G49" s="8"/>
      <c r="H49" s="8"/>
      <c r="I49" s="8"/>
      <c r="J49" s="12"/>
      <c r="K49" s="12"/>
      <c r="L49" s="12"/>
      <c r="M49" s="12"/>
      <c r="N49" s="12"/>
      <c r="O49" s="12"/>
      <c r="P49" s="12"/>
      <c r="Q49" s="12"/>
      <c r="R49" s="8"/>
    </row>
    <row r="50" spans="2:23" ht="18" customHeight="1" thickBot="1">
      <c r="B50" s="8"/>
      <c r="C50" s="8"/>
      <c r="D50" s="8"/>
      <c r="E50" s="8"/>
      <c r="F50" s="8"/>
      <c r="G50" s="8"/>
      <c r="H50" s="8"/>
      <c r="I50" s="8"/>
      <c r="J50" s="12"/>
      <c r="K50" s="12"/>
      <c r="L50" s="12"/>
      <c r="M50" s="12"/>
      <c r="N50" s="12"/>
      <c r="O50" s="12"/>
      <c r="P50" s="12"/>
      <c r="Q50" s="12"/>
      <c r="R50" s="8"/>
    </row>
    <row r="51" spans="2:23">
      <c r="B51" s="58" t="s">
        <v>4</v>
      </c>
      <c r="C51" s="8" t="s">
        <v>3</v>
      </c>
      <c r="D51" s="8"/>
      <c r="E51" s="8"/>
      <c r="F51" s="8"/>
      <c r="G51" s="8"/>
      <c r="H51" s="8"/>
      <c r="I51" s="8"/>
      <c r="J51" s="12"/>
      <c r="K51" s="12"/>
      <c r="L51" s="12"/>
      <c r="M51" s="12"/>
      <c r="N51" s="12"/>
      <c r="O51" s="93" t="s">
        <v>89</v>
      </c>
      <c r="P51" s="185" t="s">
        <v>90</v>
      </c>
      <c r="Q51" s="185"/>
      <c r="R51" s="185"/>
      <c r="S51" s="185"/>
      <c r="T51" s="185"/>
      <c r="U51" s="185"/>
      <c r="V51" s="185"/>
      <c r="W51" s="186"/>
    </row>
    <row r="52" spans="2:23" ht="18.75" customHeight="1">
      <c r="B52" s="58" t="s">
        <v>1</v>
      </c>
      <c r="C52" s="59" t="s">
        <v>2</v>
      </c>
      <c r="D52" s="8"/>
      <c r="E52" s="8"/>
      <c r="F52" s="8"/>
      <c r="G52" s="8"/>
      <c r="H52" s="8"/>
      <c r="I52" s="8"/>
      <c r="J52" s="12"/>
      <c r="K52" s="12"/>
      <c r="L52" s="12"/>
      <c r="M52" s="12"/>
      <c r="N52" s="12"/>
      <c r="O52" s="94"/>
      <c r="P52" s="179"/>
      <c r="Q52" s="179"/>
      <c r="R52" s="179"/>
      <c r="S52" s="179"/>
      <c r="T52" s="179"/>
      <c r="U52" s="179"/>
      <c r="V52" s="179"/>
      <c r="W52" s="180"/>
    </row>
    <row r="53" spans="2:23" ht="18.75" customHeight="1">
      <c r="B53" s="58" t="s">
        <v>1</v>
      </c>
      <c r="C53" s="59" t="s">
        <v>51</v>
      </c>
      <c r="D53" s="8"/>
      <c r="E53" s="8"/>
      <c r="F53" s="8"/>
      <c r="G53" s="8"/>
      <c r="H53" s="8"/>
      <c r="I53" s="8"/>
      <c r="J53" s="12"/>
      <c r="K53" s="12"/>
      <c r="L53" s="12"/>
      <c r="M53" s="12"/>
      <c r="N53" s="12"/>
      <c r="O53" s="95"/>
      <c r="P53" s="187" t="s">
        <v>91</v>
      </c>
      <c r="Q53" s="187"/>
      <c r="R53" s="187"/>
      <c r="S53" s="187"/>
      <c r="T53" s="187"/>
      <c r="U53" s="187"/>
      <c r="V53" s="187"/>
      <c r="W53" s="188"/>
    </row>
    <row r="54" spans="2:23" ht="18.75" customHeight="1">
      <c r="B54" s="58" t="s">
        <v>1</v>
      </c>
      <c r="C54" s="59" t="s">
        <v>60</v>
      </c>
      <c r="D54" s="8"/>
      <c r="E54" s="8"/>
      <c r="F54" s="8"/>
      <c r="G54" s="8"/>
      <c r="H54" s="8"/>
      <c r="I54" s="8"/>
      <c r="J54" s="12"/>
      <c r="K54" s="12"/>
      <c r="L54" s="12"/>
      <c r="M54" s="12"/>
      <c r="N54" s="12"/>
      <c r="O54" s="96"/>
      <c r="P54" s="187" t="s">
        <v>92</v>
      </c>
      <c r="Q54" s="187"/>
      <c r="R54" s="7"/>
      <c r="S54" s="97"/>
      <c r="T54" s="97"/>
      <c r="U54" s="97"/>
      <c r="V54" s="97"/>
      <c r="W54" s="98"/>
    </row>
    <row r="55" spans="2:23" ht="18.75" customHeight="1">
      <c r="B55" s="58" t="s">
        <v>1</v>
      </c>
      <c r="C55" s="59" t="s">
        <v>50</v>
      </c>
      <c r="D55" s="60"/>
      <c r="E55" s="60"/>
      <c r="F55" s="60"/>
      <c r="G55" s="60"/>
      <c r="H55" s="60"/>
      <c r="I55" s="60"/>
      <c r="J55" s="60"/>
      <c r="K55" s="60"/>
      <c r="L55" s="60"/>
      <c r="M55" s="60"/>
      <c r="N55" s="60"/>
      <c r="O55" s="84"/>
      <c r="P55" s="189" t="s">
        <v>93</v>
      </c>
      <c r="Q55" s="189"/>
      <c r="R55" s="189"/>
      <c r="S55" s="189"/>
      <c r="T55" s="189"/>
      <c r="U55" s="189"/>
      <c r="V55" s="189"/>
      <c r="W55" s="190"/>
    </row>
    <row r="56" spans="2:23">
      <c r="B56" s="58" t="s">
        <v>1</v>
      </c>
      <c r="C56" s="59" t="s">
        <v>49</v>
      </c>
      <c r="D56" s="8"/>
      <c r="E56" s="8"/>
      <c r="F56" s="8"/>
      <c r="G56" s="8"/>
      <c r="H56" s="8"/>
      <c r="I56" s="8"/>
      <c r="J56" s="12"/>
      <c r="K56" s="12"/>
      <c r="M56" s="12"/>
      <c r="N56" s="12"/>
      <c r="O56" s="85"/>
      <c r="P56" s="189"/>
      <c r="Q56" s="189"/>
      <c r="R56" s="189"/>
      <c r="S56" s="189"/>
      <c r="T56" s="189"/>
      <c r="U56" s="189"/>
      <c r="V56" s="189"/>
      <c r="W56" s="190"/>
    </row>
    <row r="57" spans="2:23">
      <c r="B57" s="58" t="s">
        <v>1</v>
      </c>
      <c r="C57" s="59" t="s">
        <v>48</v>
      </c>
      <c r="D57" s="8"/>
      <c r="E57" s="8"/>
      <c r="F57" s="8"/>
      <c r="G57" s="8"/>
      <c r="H57" s="8"/>
      <c r="I57" s="8"/>
      <c r="J57" s="12"/>
      <c r="K57" s="12"/>
      <c r="L57" s="12"/>
      <c r="M57" s="12"/>
      <c r="N57" s="12"/>
      <c r="O57" s="85"/>
      <c r="P57" s="189"/>
      <c r="Q57" s="189"/>
      <c r="R57" s="189"/>
      <c r="S57" s="189"/>
      <c r="T57" s="189"/>
      <c r="U57" s="189"/>
      <c r="V57" s="189"/>
      <c r="W57" s="190"/>
    </row>
    <row r="58" spans="2:23" ht="19.5" thickBot="1">
      <c r="B58" s="58" t="s">
        <v>1</v>
      </c>
      <c r="C58" s="1" t="s">
        <v>76</v>
      </c>
      <c r="D58" s="8"/>
      <c r="E58" s="8"/>
      <c r="F58" s="8"/>
      <c r="G58" s="8"/>
      <c r="H58" s="8"/>
      <c r="I58" s="8"/>
      <c r="J58" s="12"/>
      <c r="K58" s="12"/>
      <c r="L58" s="12"/>
      <c r="M58" s="12"/>
      <c r="N58" s="12"/>
      <c r="O58" s="86"/>
      <c r="P58" s="191"/>
      <c r="Q58" s="191"/>
      <c r="R58" s="191"/>
      <c r="S58" s="191"/>
      <c r="T58" s="191"/>
      <c r="U58" s="191"/>
      <c r="V58" s="191"/>
      <c r="W58" s="192"/>
    </row>
    <row r="59" spans="2:23" ht="19.5" thickBot="1">
      <c r="B59" s="58" t="s">
        <v>1</v>
      </c>
      <c r="C59" s="1" t="s">
        <v>115</v>
      </c>
      <c r="D59" s="8"/>
      <c r="E59" s="8"/>
      <c r="F59" s="8"/>
      <c r="G59" s="8"/>
      <c r="H59" s="8"/>
      <c r="I59" s="8"/>
      <c r="J59" s="12"/>
      <c r="K59" s="12"/>
      <c r="L59" s="12"/>
      <c r="M59" s="12"/>
      <c r="N59" s="12"/>
      <c r="O59" s="12"/>
      <c r="R59" s="13"/>
    </row>
    <row r="60" spans="2:23" ht="19.5">
      <c r="B60" s="58" t="s">
        <v>1</v>
      </c>
      <c r="C60" s="12" t="s">
        <v>114</v>
      </c>
      <c r="D60" s="8"/>
      <c r="E60" s="8"/>
      <c r="F60" s="8"/>
      <c r="G60" s="8"/>
      <c r="H60" s="8"/>
      <c r="I60" s="8"/>
      <c r="J60" s="12"/>
      <c r="K60" s="12"/>
      <c r="L60" s="12"/>
      <c r="M60" s="12"/>
      <c r="N60" s="12"/>
      <c r="O60" s="93" t="s">
        <v>95</v>
      </c>
      <c r="P60" s="193" t="s">
        <v>96</v>
      </c>
      <c r="Q60" s="193"/>
      <c r="R60" s="193"/>
      <c r="S60" s="193"/>
      <c r="T60" s="193"/>
      <c r="U60" s="193"/>
      <c r="V60" s="193"/>
      <c r="W60" s="194"/>
    </row>
    <row r="61" spans="2:23">
      <c r="B61" s="58" t="s">
        <v>1</v>
      </c>
      <c r="C61" s="1" t="s">
        <v>70</v>
      </c>
      <c r="D61" s="8"/>
      <c r="E61" s="8"/>
      <c r="F61" s="8"/>
      <c r="G61" s="8"/>
      <c r="H61" s="8"/>
      <c r="I61" s="8"/>
      <c r="J61" s="12"/>
      <c r="K61" s="12"/>
      <c r="L61" s="12"/>
      <c r="M61" s="12"/>
      <c r="N61" s="12"/>
      <c r="O61" s="99"/>
      <c r="P61" s="179" t="s">
        <v>97</v>
      </c>
      <c r="Q61" s="179"/>
      <c r="R61" s="179"/>
      <c r="S61" s="179"/>
      <c r="T61" s="179"/>
      <c r="U61" s="179"/>
      <c r="V61" s="179"/>
      <c r="W61" s="180"/>
    </row>
    <row r="62" spans="2:23">
      <c r="B62" s="58" t="s">
        <v>1</v>
      </c>
      <c r="C62" s="1" t="s">
        <v>80</v>
      </c>
      <c r="D62" s="8"/>
      <c r="E62" s="8"/>
      <c r="F62" s="8"/>
      <c r="G62" s="8"/>
      <c r="H62" s="8"/>
      <c r="I62" s="8"/>
      <c r="J62" s="12"/>
      <c r="K62" s="12"/>
      <c r="L62" s="12"/>
      <c r="M62" s="12"/>
      <c r="N62" s="12"/>
      <c r="O62" s="85"/>
      <c r="P62" s="179"/>
      <c r="Q62" s="179"/>
      <c r="R62" s="179"/>
      <c r="S62" s="179"/>
      <c r="T62" s="179"/>
      <c r="U62" s="179"/>
      <c r="V62" s="179"/>
      <c r="W62" s="180"/>
    </row>
    <row r="63" spans="2:23">
      <c r="B63" s="58" t="s">
        <v>1</v>
      </c>
      <c r="C63" s="8" t="s">
        <v>112</v>
      </c>
      <c r="D63" s="8"/>
      <c r="E63" s="8"/>
      <c r="F63" s="8"/>
      <c r="G63" s="8"/>
      <c r="H63" s="8"/>
      <c r="I63" s="8"/>
      <c r="J63" s="12"/>
      <c r="K63" s="12"/>
      <c r="L63" s="12"/>
      <c r="M63" s="12"/>
      <c r="N63" s="12"/>
      <c r="O63" s="85"/>
      <c r="P63" s="179"/>
      <c r="Q63" s="179"/>
      <c r="R63" s="179"/>
      <c r="S63" s="179"/>
      <c r="T63" s="179"/>
      <c r="U63" s="179"/>
      <c r="V63" s="179"/>
      <c r="W63" s="180"/>
    </row>
    <row r="64" spans="2:23">
      <c r="B64" s="8"/>
      <c r="C64" s="8" t="s">
        <v>66</v>
      </c>
      <c r="D64" s="8"/>
      <c r="E64" s="8"/>
      <c r="F64" s="8"/>
      <c r="G64" s="8"/>
      <c r="H64" s="8"/>
      <c r="I64" s="8"/>
      <c r="J64" s="12"/>
      <c r="K64" s="12" t="s">
        <v>0</v>
      </c>
      <c r="L64" s="12"/>
      <c r="M64" s="12"/>
      <c r="N64" s="12"/>
      <c r="O64" s="85"/>
      <c r="P64" s="179"/>
      <c r="Q64" s="179"/>
      <c r="R64" s="179"/>
      <c r="S64" s="179"/>
      <c r="T64" s="179"/>
      <c r="U64" s="179"/>
      <c r="V64" s="179"/>
      <c r="W64" s="180"/>
    </row>
    <row r="65" spans="2:23">
      <c r="B65" s="8"/>
      <c r="C65" s="8" t="s">
        <v>63</v>
      </c>
      <c r="D65" s="8"/>
      <c r="E65" s="8"/>
      <c r="F65" s="8"/>
      <c r="G65" s="8"/>
      <c r="H65" s="8"/>
      <c r="I65" s="8"/>
      <c r="J65" s="12"/>
      <c r="K65" s="12" t="s">
        <v>0</v>
      </c>
      <c r="L65" s="12"/>
      <c r="M65" s="12"/>
      <c r="N65" s="12"/>
      <c r="O65" s="85"/>
      <c r="P65" s="179"/>
      <c r="Q65" s="179"/>
      <c r="R65" s="179"/>
      <c r="S65" s="179"/>
      <c r="T65" s="179"/>
      <c r="U65" s="179"/>
      <c r="V65" s="179"/>
      <c r="W65" s="180"/>
    </row>
    <row r="66" spans="2:23">
      <c r="B66" s="8"/>
      <c r="C66" s="8" t="s">
        <v>64</v>
      </c>
      <c r="D66" s="8"/>
      <c r="E66" s="8"/>
      <c r="F66" s="8"/>
      <c r="G66" s="8"/>
      <c r="H66" s="8"/>
      <c r="I66" s="8"/>
      <c r="J66" s="12"/>
      <c r="K66" s="12" t="s">
        <v>0</v>
      </c>
      <c r="L66" s="12"/>
      <c r="M66" s="12"/>
      <c r="N66" s="12"/>
      <c r="O66" s="85"/>
      <c r="P66" s="179"/>
      <c r="Q66" s="179"/>
      <c r="R66" s="179"/>
      <c r="S66" s="179"/>
      <c r="T66" s="179"/>
      <c r="U66" s="179"/>
      <c r="V66" s="179"/>
      <c r="W66" s="180"/>
    </row>
    <row r="67" spans="2:23">
      <c r="B67" s="8"/>
      <c r="C67" s="8" t="s">
        <v>65</v>
      </c>
      <c r="D67" s="8"/>
      <c r="E67" s="8"/>
      <c r="F67" s="8"/>
      <c r="G67" s="8"/>
      <c r="H67" s="8"/>
      <c r="I67" s="8"/>
      <c r="J67" s="12"/>
      <c r="K67" s="12" t="s">
        <v>67</v>
      </c>
      <c r="L67" s="12"/>
      <c r="M67" s="12"/>
      <c r="N67" s="12"/>
      <c r="O67" s="85"/>
      <c r="P67" s="179"/>
      <c r="Q67" s="179"/>
      <c r="R67" s="179"/>
      <c r="S67" s="179"/>
      <c r="T67" s="179"/>
      <c r="U67" s="179"/>
      <c r="V67" s="179"/>
      <c r="W67" s="180"/>
    </row>
    <row r="68" spans="2:23">
      <c r="B68" s="8"/>
      <c r="C68" s="8"/>
      <c r="D68" s="8"/>
      <c r="E68" s="8"/>
      <c r="F68" s="8"/>
      <c r="G68" s="8"/>
      <c r="H68" s="8"/>
      <c r="I68" s="8"/>
      <c r="J68" s="12"/>
      <c r="K68" s="12"/>
      <c r="L68" s="12"/>
      <c r="M68" s="12"/>
      <c r="N68" s="12"/>
      <c r="O68" s="85"/>
      <c r="P68" s="179"/>
      <c r="Q68" s="179"/>
      <c r="R68" s="179"/>
      <c r="S68" s="179"/>
      <c r="T68" s="179"/>
      <c r="U68" s="179"/>
      <c r="V68" s="179"/>
      <c r="W68" s="180"/>
    </row>
    <row r="69" spans="2:23" ht="19.5" thickBot="1">
      <c r="B69" s="58" t="s">
        <v>88</v>
      </c>
      <c r="C69" s="8" t="s">
        <v>111</v>
      </c>
      <c r="D69" s="8"/>
      <c r="E69" s="8"/>
      <c r="F69" s="8"/>
      <c r="G69" s="8"/>
      <c r="H69" s="8"/>
      <c r="I69" s="8"/>
      <c r="J69" s="8"/>
      <c r="O69" s="86"/>
      <c r="P69" s="181"/>
      <c r="Q69" s="181"/>
      <c r="R69" s="181"/>
      <c r="S69" s="181"/>
      <c r="T69" s="181"/>
      <c r="U69" s="181"/>
      <c r="V69" s="181"/>
      <c r="W69" s="182"/>
    </row>
    <row r="70" spans="2:23" ht="19.5" thickBot="1">
      <c r="B70" s="58"/>
      <c r="C70" s="8"/>
      <c r="D70" s="8"/>
      <c r="E70" s="8"/>
      <c r="F70" s="8"/>
      <c r="G70" s="8"/>
      <c r="H70" s="8"/>
      <c r="I70" s="8"/>
      <c r="J70" s="8"/>
      <c r="O70" s="6"/>
      <c r="P70" s="119"/>
      <c r="Q70" s="119"/>
      <c r="R70" s="119"/>
      <c r="S70" s="119"/>
      <c r="T70" s="119"/>
      <c r="U70" s="119"/>
      <c r="V70" s="119"/>
      <c r="W70" s="119"/>
    </row>
    <row r="71" spans="2:23">
      <c r="B71" s="58"/>
      <c r="C71" s="92" t="s">
        <v>106</v>
      </c>
      <c r="J71" s="3"/>
      <c r="O71" s="183" t="s">
        <v>98</v>
      </c>
      <c r="P71" s="185" t="s">
        <v>99</v>
      </c>
      <c r="Q71" s="185"/>
      <c r="R71" s="185"/>
      <c r="S71" s="185"/>
      <c r="T71" s="185"/>
      <c r="U71" s="185"/>
      <c r="V71" s="185"/>
      <c r="W71" s="186"/>
    </row>
    <row r="72" spans="2:23" ht="19.5" thickBot="1">
      <c r="B72" s="58"/>
      <c r="C72" s="92" t="s">
        <v>94</v>
      </c>
      <c r="J72" s="3"/>
      <c r="O72" s="184"/>
      <c r="P72" s="181"/>
      <c r="Q72" s="181"/>
      <c r="R72" s="181"/>
      <c r="S72" s="181"/>
      <c r="T72" s="181"/>
      <c r="U72" s="181"/>
      <c r="V72" s="181"/>
      <c r="W72" s="182"/>
    </row>
    <row r="73" spans="2:23">
      <c r="C73" s="3" t="s">
        <v>107</v>
      </c>
      <c r="J73" s="3"/>
    </row>
    <row r="74" spans="2:23">
      <c r="C74" s="3" t="s">
        <v>100</v>
      </c>
      <c r="J74" s="3"/>
    </row>
    <row r="75" spans="2:23">
      <c r="C75" s="3" t="s">
        <v>108</v>
      </c>
      <c r="J75" s="3"/>
    </row>
    <row r="76" spans="2:23">
      <c r="C76" s="92" t="s">
        <v>109</v>
      </c>
      <c r="J76" s="3"/>
    </row>
    <row r="77" spans="2:23">
      <c r="C77" s="3" t="s">
        <v>110</v>
      </c>
      <c r="J77" s="3"/>
    </row>
    <row r="78" spans="2:23">
      <c r="C78" s="92" t="s">
        <v>113</v>
      </c>
      <c r="J78" s="3"/>
    </row>
  </sheetData>
  <mergeCells count="60">
    <mergeCell ref="P55:W58"/>
    <mergeCell ref="P60:W60"/>
    <mergeCell ref="P61:W69"/>
    <mergeCell ref="O71:O72"/>
    <mergeCell ref="P71:W72"/>
    <mergeCell ref="R47:R48"/>
    <mergeCell ref="S47:W48"/>
    <mergeCell ref="X47:X48"/>
    <mergeCell ref="P51:W52"/>
    <mergeCell ref="P53:W53"/>
    <mergeCell ref="P54:Q54"/>
    <mergeCell ref="X36:X37"/>
    <mergeCell ref="B40:B41"/>
    <mergeCell ref="S40:X40"/>
    <mergeCell ref="A42:A44"/>
    <mergeCell ref="A45:A46"/>
    <mergeCell ref="B47:B48"/>
    <mergeCell ref="D47:D48"/>
    <mergeCell ref="E47:E48"/>
    <mergeCell ref="P47:P48"/>
    <mergeCell ref="Q47:Q48"/>
    <mergeCell ref="X25:X26"/>
    <mergeCell ref="B29:B30"/>
    <mergeCell ref="S29:X29"/>
    <mergeCell ref="B36:B37"/>
    <mergeCell ref="D36:D37"/>
    <mergeCell ref="E36:E37"/>
    <mergeCell ref="P36:P37"/>
    <mergeCell ref="Q36:Q37"/>
    <mergeCell ref="R36:R37"/>
    <mergeCell ref="S36:W37"/>
    <mergeCell ref="C16:D16"/>
    <mergeCell ref="B21:B22"/>
    <mergeCell ref="S21:X21"/>
    <mergeCell ref="B25:B26"/>
    <mergeCell ref="D25:D26"/>
    <mergeCell ref="E25:E26"/>
    <mergeCell ref="P25:P26"/>
    <mergeCell ref="Q25:Q26"/>
    <mergeCell ref="R25:R26"/>
    <mergeCell ref="S25:W26"/>
    <mergeCell ref="Q11:S11"/>
    <mergeCell ref="C12:C13"/>
    <mergeCell ref="F12:F13"/>
    <mergeCell ref="G12:G13"/>
    <mergeCell ref="O12:O13"/>
    <mergeCell ref="C14:C15"/>
    <mergeCell ref="F14:F15"/>
    <mergeCell ref="G14:G15"/>
    <mergeCell ref="O14:O15"/>
    <mergeCell ref="B3:R3"/>
    <mergeCell ref="Q5:S5"/>
    <mergeCell ref="Q6:S6"/>
    <mergeCell ref="Q7:S7"/>
    <mergeCell ref="Q9:S9"/>
    <mergeCell ref="C10:C11"/>
    <mergeCell ref="F10:F11"/>
    <mergeCell ref="G10:G11"/>
    <mergeCell ref="O10:O11"/>
    <mergeCell ref="Q10:S10"/>
  </mergeCells>
  <phoneticPr fontId="4"/>
  <dataValidations count="3">
    <dataValidation type="list" allowBlank="1" showInputMessage="1" showErrorMessage="1" sqref="D24 D31:D35 D42:D46">
      <formula1>"私立"</formula1>
    </dataValidation>
    <dataValidation type="list" allowBlank="1" showInputMessage="1" showErrorMessage="1" sqref="S31:W35 S23:W24 S42:W46">
      <formula1>$AA$15:$AA$16</formula1>
    </dataValidation>
    <dataValidation type="list" allowBlank="1" showInputMessage="1" showErrorMessage="1" sqref="D23">
      <formula1>"公立,私立"</formula1>
    </dataValidation>
  </dataValidations>
  <hyperlinks>
    <hyperlink ref="Q11" r:id="rId1"/>
  </hyperlinks>
  <printOptions horizontalCentered="1"/>
  <pageMargins left="0.59055118110236227" right="0" top="0.39370078740157483" bottom="0.39370078740157483" header="0.31496062992125984" footer="0"/>
  <pageSetup paperSize="9" scale="26" fitToHeight="0" orientation="portrait" r:id="rId2"/>
  <headerFooter>
    <oddFooter>&amp;P / &amp;N ページ</oddFooter>
  </headerFooter>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Sheet1!$A$1:$A$44</xm:f>
          </x14:formula1>
          <xm:sqref>F31:F35 F42:F46</xm:sqref>
        </x14:dataValidation>
        <x14:dataValidation type="list" allowBlank="1" showInputMessage="1" showErrorMessage="1">
          <x14:formula1>
            <xm:f>Sheet1!A1:A44</xm:f>
          </x14:formula1>
          <xm:sqref>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topLeftCell="A28" workbookViewId="0">
      <selection activeCell="C43" sqref="C43"/>
    </sheetView>
  </sheetViews>
  <sheetFormatPr defaultRowHeight="18.75"/>
  <sheetData>
    <row r="1" spans="1:1">
      <c r="A1" t="s">
        <v>128</v>
      </c>
    </row>
    <row r="2" spans="1:1">
      <c r="A2" t="s">
        <v>129</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150</v>
      </c>
    </row>
    <row r="24" spans="1:1">
      <c r="A24" t="s">
        <v>151</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row r="42" spans="1:1">
      <c r="A42" t="s">
        <v>169</v>
      </c>
    </row>
    <row r="43" spans="1:1">
      <c r="A43" t="s">
        <v>170</v>
      </c>
    </row>
    <row r="44" spans="1:1">
      <c r="A44" t="s">
        <v>171</v>
      </c>
    </row>
  </sheetData>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0" ma:contentTypeDescription="新しいドキュメントを作成します。" ma:contentTypeScope="" ma:versionID="ccb52baf3037078955bec6eb91b39883">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7285526d47736452ee107978e425dbcc"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24C6BD-E9E9-4BA6-AE71-820FA06C558F}">
  <ds:schemaRefs>
    <ds:schemaRef ds:uri="http://schemas.microsoft.com/sharepoint/v3/contenttype/forms"/>
  </ds:schemaRefs>
</ds:datastoreItem>
</file>

<file path=customXml/itemProps2.xml><?xml version="1.0" encoding="utf-8"?>
<ds:datastoreItem xmlns:ds="http://schemas.openxmlformats.org/officeDocument/2006/customXml" ds:itemID="{6539497A-6D32-4C45-B285-9A2C1830056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f2cb15c1-d730-4d29-811f-db69e03125d7"/>
    <ds:schemaRef ds:uri="http://schemas.microsoft.com/office/infopath/2007/PartnerControls"/>
    <ds:schemaRef ds:uri="7f1e29f5-1aa2-4ed7-a4c5-0f459278da93"/>
    <ds:schemaRef ds:uri="http://www.w3.org/XML/1998/namespace"/>
    <ds:schemaRef ds:uri="http://purl.org/dc/dcmitype/"/>
  </ds:schemaRefs>
</ds:datastoreItem>
</file>

<file path=customXml/itemProps3.xml><?xml version="1.0" encoding="utf-8"?>
<ds:datastoreItem xmlns:ds="http://schemas.openxmlformats.org/officeDocument/2006/customXml" ds:itemID="{6077DF59-CDE8-46E0-95D6-82925DC84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別紙③</vt:lpstr>
      <vt:lpstr>記入例</vt:lpstr>
      <vt:lpstr>Sheet1</vt:lpstr>
      <vt:lpstr>記入例!Print_Area</vt:lpstr>
      <vt:lpstr>別紙③!Print_Area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涼大(iida-shouta.jx8)</dc:creator>
  <cp:lastModifiedBy>2050221</cp:lastModifiedBy>
  <cp:lastPrinted>2023-11-06T12:54:58Z</cp:lastPrinted>
  <dcterms:created xsi:type="dcterms:W3CDTF">2015-06-05T18:19:34Z</dcterms:created>
  <dcterms:modified xsi:type="dcterms:W3CDTF">2023-11-06T12:55:00Z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