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mamoto\Desktop\経営比較分析表\11_宇城市\20200207_回答\"/>
    </mc:Choice>
  </mc:AlternateContent>
  <workbookProtection workbookAlgorithmName="SHA-512" workbookHashValue="Kd4a8tuUTytskAjaWJNat86rsdmPzav/mIRd5kZJFRh+Qnm57X4WbwQ0UmlpUGYn+sS0xypLzzKH4msh2JAY6w==" workbookSaltValue="23y5BGvouZifbrsXd98H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<sst xmlns="http://schemas.openxmlformats.org/spreadsheetml/2006/main" count="223" uniqueCount="111">
  <si>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</si>
  <si>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</si>
  <si>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</si>
  <si>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</si>
  <si>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</si>
  <si>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</si>
  <si>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</si>
  <si>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</si>
  <si>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</si>
  <si>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</si>
  <si>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</si>
  <si>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</si>
  <si>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</si>
  <si>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</si>
  <si>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</si>
  <si>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</si>
  <si>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</si>
  <si>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</si>
  <si>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</si>
  <si>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</si>
  <si>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</si>
  <si>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</si>
  <si>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</si>
  <si>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</si>
  <si>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</si>
  <si>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</si>
  <si>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</si>
  <si>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</si>
  <si>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</si>
  <si>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</si>
  <si>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</si>
  <si>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</si>
  <si>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</si>
  <si>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</si>
  <si>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</si>
  <si>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</si>
  <si>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</si>
  <si>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</si>
  <si>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</si>
  <si>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</si>
  <si>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</si>
  <si>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</si>
  <si>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</si>
  <si>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</si>
  <si>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</si>
  <si>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</si>
  <si>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</si>
  <si>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</si>
  <si>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</si>
  <si>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</si>
  <si>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</si>
  <si>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</si>
  <si>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</si>
  <si>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</si>
  <si>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</si>
  <si>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</si>
  <si>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</si>
  <si>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</si>
  <si>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</si>
  <si>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</si>
  <si>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</si>
  <si>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</si>
  <si>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</si>
  <si>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</si>
  <si>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</si>
  <si>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</si>
  <si>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</si>
  <si>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</si>
  <si>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</si>
  <si>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</si>
  <si>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</si>
  <si>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</si>
  <si>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</si>
  <si>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</si>
  <si>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</si>
  <si>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</si>
  <si>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</si>
  <si>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</si>
  <si>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</si>
  <si>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</si>
  <si>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</si>
  <si>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</si>
  <si>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</si>
  <si>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</si>
  <si>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</si>
  <si>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</si>
  <si>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</si>
  <si>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</si>
  <si>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</si>
  <si>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</si>
  <si>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</si>
  <si>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</si>
  <si>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</si>
  <si>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</si>
  <si>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</si>
  <si>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</si>
  <si>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</si>
  <si>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</si>
  <si>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</si>
  <si>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</si>
  <si>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</si>
  <si>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</si>
  <si>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</si>
  <si>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</si>
  <si>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</si>
  <si>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</si>
  <si>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</si>
  <si>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</si>
  <si>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有形固定資産減価償却率は、H28年度からは平均値より上回り高い状況で、施設・管渠の老朽化は年々進んでいるので、長寿命化等の計画に基づいて、施設・管渠改築更新を行っていく。</t>
    <rPh sb="1" eb="3">
      <t>ユウケイ</t>
    </rPh>
    <rPh sb="3" eb="5">
      <t>コテイ</t>
    </rPh>
    <rPh sb="5" eb="7">
      <t>シサン</t>
    </rPh>
    <rPh sb="7" eb="9">
      <t>ゲンカ</t>
    </rPh>
    <rPh sb="9" eb="11">
      <t>ショウキャク</t>
    </rPh>
    <rPh sb="11" eb="12">
      <t>リツ</t>
    </rPh>
    <rPh sb="17" eb="18">
      <t>ネン</t>
    </rPh>
    <rPh sb="18" eb="19">
      <t>ド</t>
    </rPh>
    <rPh sb="22" eb="25">
      <t>ヘイキンチ</t>
    </rPh>
    <rPh sb="27" eb="29">
      <t>ウワマワ</t>
    </rPh>
    <rPh sb="30" eb="31">
      <t>タカ</t>
    </rPh>
    <rPh sb="32" eb="34">
      <t>ジョウキョウ</t>
    </rPh>
    <rPh sb="36" eb="38">
      <t>シセツ</t>
    </rPh>
    <rPh sb="39" eb="41">
      <t>カンキョ</t>
    </rPh>
    <rPh sb="42" eb="45">
      <t>ロウキュウカ</t>
    </rPh>
    <rPh sb="46" eb="48">
      <t>ネンネン</t>
    </rPh>
    <rPh sb="48" eb="49">
      <t>スス</t>
    </rPh>
    <rPh sb="56" eb="57">
      <t>チョウ</t>
    </rPh>
    <rPh sb="57" eb="60">
      <t>ジュミョウカ</t>
    </rPh>
    <rPh sb="60" eb="61">
      <t>トウ</t>
    </rPh>
    <rPh sb="62" eb="64">
      <t>ケイカク</t>
    </rPh>
    <rPh sb="65" eb="66">
      <t>モト</t>
    </rPh>
    <rPh sb="70" eb="72">
      <t>シセツ</t>
    </rPh>
    <rPh sb="73" eb="75">
      <t>カンキョ</t>
    </rPh>
    <rPh sb="75" eb="77">
      <t>カイチク</t>
    </rPh>
    <rPh sb="77" eb="79">
      <t>コウシン</t>
    </rPh>
    <rPh sb="80" eb="81">
      <t>オコナ</t>
    </rPh>
    <phoneticPr fontId="15"/>
  </si>
  <si>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rPh sb="30" eb="32">
      <t>リョウキン</t>
    </rPh>
    <rPh sb="32" eb="34">
      <t>スイジュン</t>
    </rPh>
    <rPh sb="34" eb="37">
      <t>テキセイカ</t>
    </rPh>
    <rPh sb="38" eb="40">
      <t>ケントウ</t>
    </rPh>
    <rPh sb="41" eb="43">
      <t>ケイヒ</t>
    </rPh>
    <rPh sb="44" eb="46">
      <t>サクゲン</t>
    </rPh>
    <rPh sb="47" eb="48">
      <t>サラ</t>
    </rPh>
    <rPh sb="50" eb="53">
      <t>ゲスイドウ</t>
    </rPh>
    <rPh sb="53" eb="55">
      <t>セツゾク</t>
    </rPh>
    <rPh sb="56" eb="58">
      <t>カニュウ</t>
    </rPh>
    <rPh sb="58" eb="60">
      <t>ソクシン</t>
    </rPh>
    <rPh sb="61" eb="63">
      <t>ジッシ</t>
    </rPh>
    <rPh sb="65" eb="67">
      <t>オスイ</t>
    </rPh>
    <rPh sb="67" eb="69">
      <t>ショリ</t>
    </rPh>
    <rPh sb="69" eb="71">
      <t>ゲンカ</t>
    </rPh>
    <rPh sb="72" eb="74">
      <t>ゲンショウ</t>
    </rPh>
    <rPh sb="79" eb="81">
      <t>カイケイ</t>
    </rPh>
    <rPh sb="84" eb="86">
      <t>クリイレ</t>
    </rPh>
    <rPh sb="86" eb="87">
      <t>キン</t>
    </rPh>
    <rPh sb="88" eb="90">
      <t>ゲンショウ</t>
    </rPh>
    <rPh sb="95" eb="97">
      <t>ヒツヨウ</t>
    </rPh>
    <rPh sb="109" eb="110">
      <t>ネン</t>
    </rPh>
    <rPh sb="110" eb="111">
      <t>ド</t>
    </rPh>
    <rPh sb="112" eb="114">
      <t>サクテイ</t>
    </rPh>
    <rPh sb="116" eb="119">
      <t>チュウチョウキ</t>
    </rPh>
    <rPh sb="119" eb="120">
      <t>テキ</t>
    </rPh>
    <rPh sb="121" eb="123">
      <t>ケイエイ</t>
    </rPh>
    <rPh sb="124" eb="126">
      <t>キホン</t>
    </rPh>
    <rPh sb="126" eb="128">
      <t>ケイカク</t>
    </rPh>
    <rPh sb="132" eb="134">
      <t>ケイエイ</t>
    </rPh>
    <rPh sb="134" eb="136">
      <t>センリャク</t>
    </rPh>
    <rPh sb="138" eb="139">
      <t>ソ</t>
    </rPh>
    <rPh sb="142" eb="144">
      <t>ケイエイ</t>
    </rPh>
    <rPh sb="144" eb="146">
      <t>キバン</t>
    </rPh>
    <rPh sb="147" eb="149">
      <t>キョウカ</t>
    </rPh>
    <rPh sb="150" eb="152">
      <t>ザイセイ</t>
    </rPh>
    <rPh sb="159" eb="161">
      <t>コウジョウ</t>
    </rPh>
    <rPh sb="162" eb="163">
      <t>ト</t>
    </rPh>
    <rPh sb="164" eb="165">
      <t>ク</t>
    </rPh>
    <rPh sb="169" eb="171">
      <t>ヒツヨウ</t>
    </rPh>
    <phoneticPr fontId="15"/>
  </si>
  <si>
    <t>　Ｈ27年度までの収支は、平均値を上回り黒字だったが、維持管理費の増加により、Ｈ28年度は赤字となった。経常収支比率は、低下傾向にあり、主たる要因は、一般会計からの補助金の減少（Ｈ26年度、188,832千円⇒Ｈ30年度、140,102千円）で、今後の施設更新等に係る費用を確保するために、維持管理費の節減等により更なる費用削減に努める。
　企業債残高対事業規模比率については、平均値を下回ってはいるが、今後の投資規模については、適切であるかを分析し経営改善を図っていく。
　流動比率については、流動負債（Ｈ30年度、131千円）に対して、流動資産（578千円）が大きく上回っているためである。数値上、流動比率が極めて高いが、公共下水道、特定環境保全公共下水道、農業集落排水事業を１つの会計で処理しており、公共下水道の流動資産（預金）がマイナスになっているため、下水道事業全体での流動比率は66.06％となる。
　経費回収率については、Ｈ25年より供用開始した地区があり、平均値を下回り低い状況だが、今後も農業集落排水の利点を周知し、加入促進等により経費回収率の向上に努める。
　汚水処理原価については、平均値を上回り高くなっているが、今後は接続率向上の取組みを行い、有収水量を増加させ改善していく。
　水洗化率については、平均値を下回っており、接続率向上のため、農業集落排水の利点を周知し、更なる加入促進を行っていく。</t>
    <rPh sb="27" eb="29">
      <t>イジ</t>
    </rPh>
    <rPh sb="29" eb="32">
      <t>カンリヒ</t>
    </rPh>
    <rPh sb="33" eb="35">
      <t>ゾウカ</t>
    </rPh>
    <rPh sb="52" eb="54">
      <t>ケイジョウ</t>
    </rPh>
    <rPh sb="54" eb="56">
      <t>シュウシ</t>
    </rPh>
    <rPh sb="56" eb="58">
      <t>ヒリツ</t>
    </rPh>
    <rPh sb="145" eb="147">
      <t>イジ</t>
    </rPh>
    <rPh sb="147" eb="150">
      <t>カンリヒ</t>
    </rPh>
    <rPh sb="151" eb="153">
      <t>セツゲン</t>
    </rPh>
    <rPh sb="153" eb="154">
      <t>トウ</t>
    </rPh>
    <rPh sb="238" eb="240">
      <t>リュウドウ</t>
    </rPh>
    <rPh sb="240" eb="242">
      <t>ヒリツ</t>
    </rPh>
    <rPh sb="248" eb="250">
      <t>リュウドウ</t>
    </rPh>
    <rPh sb="250" eb="252">
      <t>フサイ</t>
    </rPh>
    <rPh sb="256" eb="258">
      <t>ネンド</t>
    </rPh>
    <rPh sb="262" eb="264">
      <t>センエン</t>
    </rPh>
    <rPh sb="266" eb="267">
      <t>タイ</t>
    </rPh>
    <rPh sb="270" eb="272">
      <t>リュウドウ</t>
    </rPh>
    <rPh sb="272" eb="274">
      <t>シサン</t>
    </rPh>
    <rPh sb="278" eb="279">
      <t>セン</t>
    </rPh>
    <rPh sb="279" eb="280">
      <t>エン</t>
    </rPh>
    <rPh sb="282" eb="283">
      <t>オオ</t>
    </rPh>
    <rPh sb="285" eb="287">
      <t>ウワマワ</t>
    </rPh>
    <rPh sb="297" eb="299">
      <t>スウチ</t>
    </rPh>
    <rPh sb="299" eb="300">
      <t>ジョウ</t>
    </rPh>
    <rPh sb="301" eb="303">
      <t>リュウドウ</t>
    </rPh>
    <rPh sb="303" eb="305">
      <t>ヒリツ</t>
    </rPh>
    <rPh sb="306" eb="307">
      <t>キワ</t>
    </rPh>
    <rPh sb="309" eb="310">
      <t>タカ</t>
    </rPh>
    <rPh sb="353" eb="355">
      <t>コウキョウ</t>
    </rPh>
    <rPh sb="355" eb="358">
      <t>ゲスイドウ</t>
    </rPh>
    <rPh sb="381" eb="384">
      <t>ゲスイドウ</t>
    </rPh>
    <rPh sb="384" eb="386">
      <t>ジギョウ</t>
    </rPh>
    <rPh sb="386" eb="388">
      <t>ゼンタイ</t>
    </rPh>
    <rPh sb="390" eb="392">
      <t>リュウドウ</t>
    </rPh>
    <rPh sb="392" eb="394">
      <t>ヒリツ</t>
    </rPh>
    <rPh sb="407" eb="409">
      <t>ケイヒ</t>
    </rPh>
    <rPh sb="409" eb="411">
      <t>カイシュウ</t>
    </rPh>
    <rPh sb="411" eb="412">
      <t>リツ</t>
    </rPh>
    <rPh sb="421" eb="422">
      <t>ネン</t>
    </rPh>
    <rPh sb="424" eb="426">
      <t>キョウヨウ</t>
    </rPh>
    <rPh sb="426" eb="428">
      <t>カイシ</t>
    </rPh>
    <rPh sb="430" eb="432">
      <t>チク</t>
    </rPh>
    <rPh sb="436" eb="439">
      <t>ヘイキンチ</t>
    </rPh>
    <rPh sb="443" eb="444">
      <t>ヒク</t>
    </rPh>
    <rPh sb="445" eb="447">
      <t>ジョウキョウ</t>
    </rPh>
    <rPh sb="490" eb="492">
      <t>オスイ</t>
    </rPh>
    <rPh sb="492" eb="494">
      <t>ショリ</t>
    </rPh>
    <rPh sb="494" eb="496">
      <t>ゲンカ</t>
    </rPh>
    <rPh sb="502" eb="505">
      <t>ヘイキンチ</t>
    </rPh>
    <rPh sb="509" eb="510">
      <t>タカ</t>
    </rPh>
    <rPh sb="518" eb="520">
      <t>コンゴ</t>
    </rPh>
    <rPh sb="521" eb="523">
      <t>セツゾク</t>
    </rPh>
    <rPh sb="523" eb="524">
      <t>リツ</t>
    </rPh>
    <rPh sb="524" eb="526">
      <t>コウジョウ</t>
    </rPh>
    <rPh sb="527" eb="529">
      <t>トリク</t>
    </rPh>
    <rPh sb="531" eb="532">
      <t>オコナ</t>
    </rPh>
    <rPh sb="534" eb="536">
      <t>ユウシュウ</t>
    </rPh>
    <rPh sb="536" eb="537">
      <t>スイ</t>
    </rPh>
    <rPh sb="537" eb="538">
      <t>リョウ</t>
    </rPh>
    <rPh sb="539" eb="541">
      <t>ゾウカ</t>
    </rPh>
    <rPh sb="543" eb="545">
      <t>カイゼン</t>
    </rPh>
    <rPh sb="552" eb="555">
      <t>スイセンカ</t>
    </rPh>
    <rPh sb="555" eb="556">
      <t>リツ</t>
    </rPh>
    <rPh sb="562" eb="565">
      <t>ヘイキンチ</t>
    </rPh>
    <rPh sb="566" eb="568">
      <t>シタマワ</t>
    </rPh>
    <rPh sb="573" eb="575">
      <t>セツゾク</t>
    </rPh>
    <rPh sb="575" eb="576">
      <t>リツ</t>
    </rPh>
    <rPh sb="576" eb="578">
      <t>コウジョウ</t>
    </rPh>
    <rPh sb="596" eb="597">
      <t>サラ</t>
    </rPh>
    <rPh sb="599" eb="601">
      <t>カニュウ</t>
    </rPh>
    <rPh sb="601" eb="603">
      <t>ソクシン</t>
    </rPh>
    <rPh sb="604" eb="605">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</si>
</sst>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5E-4769-8CCE-9CDEC6059CBD}"/>
            </c:ext>
          </c:extLst>
        </c:ser>
        <c:dLbls>
          <c:showLegendKey val="0"/>
          <c:showVal val="0"/>
          <c:showCatName val="0"/>
          <c:showSerName val="0"/>
          <c:showPercent val="0"/>
          <c:showBubbleSize val="0"/>
        </c:dLbls>
        <c:gapWidth val="150"/>
        <c:axId val="255093528"/>
        <c:axId val="25575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75E-4769-8CCE-9CDEC6059CBD}"/>
            </c:ext>
          </c:extLst>
        </c:ser>
        <c:dLbls>
          <c:showLegendKey val="0"/>
          <c:showVal val="0"/>
          <c:showCatName val="0"/>
          <c:showSerName val="0"/>
          <c:showPercent val="0"/>
          <c:showBubbleSize val="0"/>
        </c:dLbls>
        <c:marker val="1"/>
        <c:smooth val="0"/>
        <c:axId val="255093528"/>
        <c:axId val="255751672"/>
      </c:lineChart>
      <c:dateAx>
        <c:axId val="255093528"/>
        <c:scaling>
          <c:orientation val="minMax"/>
        </c:scaling>
        <c:delete val="1"/>
        <c:axPos val="b"/>
        <c:numFmt formatCode="ge" sourceLinked="1"/>
        <c:majorTickMark val="none"/>
        <c:minorTickMark val="none"/>
        <c:tickLblPos val="none"/>
        <c:crossAx val="255751672"/>
        <c:crosses val="autoZero"/>
        <c:auto val="1"/>
        <c:lblOffset val="100"/>
        <c:baseTimeUnit val="years"/>
      </c:dateAx>
      <c:valAx>
        <c:axId val="25575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50.44</c:v>
                </c:pt>
                <c:pt idx="1">
                  <c:v>54.1</c:v>
                </c:pt>
                <c:pt idx="2">
                  <c:v>55.1</c:v>
                </c:pt>
                <c:pt idx="3">
                  <c:v>55.59</c:v>
                </c:pt>
                <c:pt idx="4">
                  <c:v>54.46</c:v>
                </c:pt>
              </c:numCache>
            </c:numRef>
          </c:val>
          <c:extLst>
            <c:ext xmlns:c16="http://schemas.microsoft.com/office/drawing/2014/chart" uri="{C3380CC4-5D6E-409C-BE32-E72D297353CC}">
              <c16:uniqueId val="{00000000-935C-4DDA-A538-70547911546A}"/>
            </c:ext>
          </c:extLst>
        </c:ser>
        <c:dLbls>
          <c:showLegendKey val="0"/>
          <c:showVal val="0"/>
          <c:showCatName val="0"/>
          <c:showSerName val="0"/>
          <c:showPercent val="0"/>
          <c:showBubbleSize val="0"/>
        </c:dLbls>
        <c:gapWidth val="150"/>
        <c:axId val="253064528"/>
        <c:axId val="2561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35C-4DDA-A538-70547911546A}"/>
            </c:ext>
          </c:extLst>
        </c:ser>
        <c:dLbls>
          <c:showLegendKey val="0"/>
          <c:showVal val="0"/>
          <c:showCatName val="0"/>
          <c:showSerName val="0"/>
          <c:showPercent val="0"/>
          <c:showBubbleSize val="0"/>
        </c:dLbls>
        <c:marker val="1"/>
        <c:smooth val="0"/>
        <c:axId val="253064528"/>
        <c:axId val="256183424"/>
      </c:lineChart>
      <c:dateAx>
        <c:axId val="253064528"/>
        <c:scaling>
          <c:orientation val="minMax"/>
        </c:scaling>
        <c:delete val="1"/>
        <c:axPos val="b"/>
        <c:numFmt formatCode="ge" sourceLinked="1"/>
        <c:majorTickMark val="none"/>
        <c:minorTickMark val="none"/>
        <c:tickLblPos val="none"/>
        <c:crossAx val="256183424"/>
        <c:crosses val="autoZero"/>
        <c:auto val="1"/>
        <c:lblOffset val="100"/>
        <c:baseTimeUnit val="years"/>
      </c:dateAx>
      <c:valAx>
        <c:axId val="256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6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67.069999999999993</c:v>
                </c:pt>
                <c:pt idx="1">
                  <c:v>69.98</c:v>
                </c:pt>
                <c:pt idx="2">
                  <c:v>70.97</c:v>
                </c:pt>
                <c:pt idx="3">
                  <c:v>71.459999999999994</c:v>
                </c:pt>
                <c:pt idx="4">
                  <c:v>71.430000000000007</c:v>
                </c:pt>
              </c:numCache>
            </c:numRef>
          </c:val>
          <c:extLst>
            <c:ext xmlns:c16="http://schemas.microsoft.com/office/drawing/2014/chart" uri="{C3380CC4-5D6E-409C-BE32-E72D297353CC}">
              <c16:uniqueId val="{00000000-86C5-4B66-BE4E-B45C45E0D26F}"/>
            </c:ext>
          </c:extLst>
        </c:ser>
        <c:dLbls>
          <c:showLegendKey val="0"/>
          <c:showVal val="0"/>
          <c:showCatName val="0"/>
          <c:showSerName val="0"/>
          <c:showPercent val="0"/>
          <c:showBubbleSize val="0"/>
        </c:dLbls>
        <c:gapWidth val="150"/>
        <c:axId val="256187736"/>
        <c:axId val="25618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6C5-4B66-BE4E-B45C45E0D26F}"/>
            </c:ext>
          </c:extLst>
        </c:ser>
        <c:dLbls>
          <c:showLegendKey val="0"/>
          <c:showVal val="0"/>
          <c:showCatName val="0"/>
          <c:showSerName val="0"/>
          <c:showPercent val="0"/>
          <c:showBubbleSize val="0"/>
        </c:dLbls>
        <c:marker val="1"/>
        <c:smooth val="0"/>
        <c:axId val="256187736"/>
        <c:axId val="256185776"/>
      </c:lineChart>
      <c:dateAx>
        <c:axId val="256187736"/>
        <c:scaling>
          <c:orientation val="minMax"/>
        </c:scaling>
        <c:delete val="1"/>
        <c:axPos val="b"/>
        <c:numFmt formatCode="ge" sourceLinked="1"/>
        <c:majorTickMark val="none"/>
        <c:minorTickMark val="none"/>
        <c:tickLblPos val="none"/>
        <c:crossAx val="256185776"/>
        <c:crosses val="autoZero"/>
        <c:auto val="1"/>
        <c:lblOffset val="100"/>
        <c:baseTimeUnit val="years"/>
      </c:dateAx>
      <c:valAx>
        <c:axId val="25618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18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101.05</c:v>
                </c:pt>
                <c:pt idx="1">
                  <c:v>102.18</c:v>
                </c:pt>
                <c:pt idx="2">
                  <c:v>99.46</c:v>
                </c:pt>
                <c:pt idx="3">
                  <c:v>100.35</c:v>
                </c:pt>
                <c:pt idx="4">
                  <c:v>97.94</c:v>
                </c:pt>
              </c:numCache>
            </c:numRef>
          </c:val>
          <c:extLst>
            <c:ext xmlns:c16="http://schemas.microsoft.com/office/drawing/2014/chart" uri="{C3380CC4-5D6E-409C-BE32-E72D297353CC}">
              <c16:uniqueId val="{00000000-70EE-4FCD-8262-212EBD490A6F}"/>
            </c:ext>
          </c:extLst>
        </c:ser>
        <c:dLbls>
          <c:showLegendKey val="0"/>
          <c:showVal val="0"/>
          <c:showCatName val="0"/>
          <c:showSerName val="0"/>
          <c:showPercent val="0"/>
          <c:showBubbleSize val="0"/>
        </c:dLbls>
        <c:gapWidth val="150"/>
        <c:axId val="255783928"/>
        <c:axId val="25578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70EE-4FCD-8262-212EBD490A6F}"/>
            </c:ext>
          </c:extLst>
        </c:ser>
        <c:dLbls>
          <c:showLegendKey val="0"/>
          <c:showVal val="0"/>
          <c:showCatName val="0"/>
          <c:showSerName val="0"/>
          <c:showPercent val="0"/>
          <c:showBubbleSize val="0"/>
        </c:dLbls>
        <c:marker val="1"/>
        <c:smooth val="0"/>
        <c:axId val="255783928"/>
        <c:axId val="255784312"/>
      </c:lineChart>
      <c:dateAx>
        <c:axId val="255783928"/>
        <c:scaling>
          <c:orientation val="minMax"/>
        </c:scaling>
        <c:delete val="1"/>
        <c:axPos val="b"/>
        <c:numFmt formatCode="ge" sourceLinked="1"/>
        <c:majorTickMark val="none"/>
        <c:minorTickMark val="none"/>
        <c:tickLblPos val="none"/>
        <c:crossAx val="255784312"/>
        <c:crosses val="autoZero"/>
        <c:auto val="1"/>
        <c:lblOffset val="100"/>
        <c:baseTimeUnit val="years"/>
      </c:dateAx>
      <c:valAx>
        <c:axId val="2557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8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17.079999999999998</c:v>
                </c:pt>
                <c:pt idx="1">
                  <c:v>20.05</c:v>
                </c:pt>
                <c:pt idx="2">
                  <c:v>23</c:v>
                </c:pt>
                <c:pt idx="3">
                  <c:v>25.84</c:v>
                </c:pt>
                <c:pt idx="4">
                  <c:v>28.6</c:v>
                </c:pt>
              </c:numCache>
            </c:numRef>
          </c:val>
          <c:extLst>
            <c:ext xmlns:c16="http://schemas.microsoft.com/office/drawing/2014/chart" uri="{C3380CC4-5D6E-409C-BE32-E72D297353CC}">
              <c16:uniqueId val="{00000000-BAD7-46D3-9912-788395C3EFDC}"/>
            </c:ext>
          </c:extLst>
        </c:ser>
        <c:dLbls>
          <c:showLegendKey val="0"/>
          <c:showVal val="0"/>
          <c:showCatName val="0"/>
          <c:showSerName val="0"/>
          <c:showPercent val="0"/>
          <c:showBubbleSize val="0"/>
        </c:dLbls>
        <c:gapWidth val="150"/>
        <c:axId val="253066096"/>
        <c:axId val="25306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BAD7-46D3-9912-788395C3EFDC}"/>
            </c:ext>
          </c:extLst>
        </c:ser>
        <c:dLbls>
          <c:showLegendKey val="0"/>
          <c:showVal val="0"/>
          <c:showCatName val="0"/>
          <c:showSerName val="0"/>
          <c:showPercent val="0"/>
          <c:showBubbleSize val="0"/>
        </c:dLbls>
        <c:marker val="1"/>
        <c:smooth val="0"/>
        <c:axId val="253066096"/>
        <c:axId val="253067664"/>
      </c:lineChart>
      <c:dateAx>
        <c:axId val="253066096"/>
        <c:scaling>
          <c:orientation val="minMax"/>
        </c:scaling>
        <c:delete val="1"/>
        <c:axPos val="b"/>
        <c:numFmt formatCode="ge" sourceLinked="1"/>
        <c:majorTickMark val="none"/>
        <c:minorTickMark val="none"/>
        <c:tickLblPos val="none"/>
        <c:crossAx val="253067664"/>
        <c:crosses val="autoZero"/>
        <c:auto val="1"/>
        <c:lblOffset val="100"/>
        <c:baseTimeUnit val="years"/>
      </c:dateAx>
      <c:valAx>
        <c:axId val="25306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6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7-48C7-AB60-88C0567E2A2D}"/>
            </c:ext>
          </c:extLst>
        </c:ser>
        <c:dLbls>
          <c:showLegendKey val="0"/>
          <c:showVal val="0"/>
          <c:showCatName val="0"/>
          <c:showSerName val="0"/>
          <c:showPercent val="0"/>
          <c:showBubbleSize val="0"/>
        </c:dLbls>
        <c:gapWidth val="150"/>
        <c:axId val="253066488"/>
        <c:axId val="2530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8E27-48C7-AB60-88C0567E2A2D}"/>
            </c:ext>
          </c:extLst>
        </c:ser>
        <c:dLbls>
          <c:showLegendKey val="0"/>
          <c:showVal val="0"/>
          <c:showCatName val="0"/>
          <c:showSerName val="0"/>
          <c:showPercent val="0"/>
          <c:showBubbleSize val="0"/>
        </c:dLbls>
        <c:marker val="1"/>
        <c:smooth val="0"/>
        <c:axId val="253066488"/>
        <c:axId val="253065312"/>
      </c:lineChart>
      <c:dateAx>
        <c:axId val="253066488"/>
        <c:scaling>
          <c:orientation val="minMax"/>
        </c:scaling>
        <c:delete val="1"/>
        <c:axPos val="b"/>
        <c:numFmt formatCode="ge" sourceLinked="1"/>
        <c:majorTickMark val="none"/>
        <c:minorTickMark val="none"/>
        <c:tickLblPos val="none"/>
        <c:crossAx val="253065312"/>
        <c:crosses val="autoZero"/>
        <c:auto val="1"/>
        <c:lblOffset val="100"/>
        <c:baseTimeUnit val="years"/>
      </c:dateAx>
      <c:valAx>
        <c:axId val="2530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CE-429F-84CC-913E709893B5}"/>
            </c:ext>
          </c:extLst>
        </c:ser>
        <c:dLbls>
          <c:showLegendKey val="0"/>
          <c:showVal val="0"/>
          <c:showCatName val="0"/>
          <c:showSerName val="0"/>
          <c:showPercent val="0"/>
          <c:showBubbleSize val="0"/>
        </c:dLbls>
        <c:gapWidth val="150"/>
        <c:axId val="255124608"/>
        <c:axId val="2551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AFCE-429F-84CC-913E709893B5}"/>
            </c:ext>
          </c:extLst>
        </c:ser>
        <c:dLbls>
          <c:showLegendKey val="0"/>
          <c:showVal val="0"/>
          <c:showCatName val="0"/>
          <c:showSerName val="0"/>
          <c:showPercent val="0"/>
          <c:showBubbleSize val="0"/>
        </c:dLbls>
        <c:marker val="1"/>
        <c:smooth val="0"/>
        <c:axId val="255124608"/>
        <c:axId val="255128136"/>
      </c:lineChart>
      <c:dateAx>
        <c:axId val="255124608"/>
        <c:scaling>
          <c:orientation val="minMax"/>
        </c:scaling>
        <c:delete val="1"/>
        <c:axPos val="b"/>
        <c:numFmt formatCode="ge" sourceLinked="1"/>
        <c:majorTickMark val="none"/>
        <c:minorTickMark val="none"/>
        <c:tickLblPos val="none"/>
        <c:crossAx val="255128136"/>
        <c:crosses val="autoZero"/>
        <c:auto val="1"/>
        <c:lblOffset val="100"/>
        <c:baseTimeUnit val="years"/>
      </c:dateAx>
      <c:valAx>
        <c:axId val="25512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320.76</c:v>
                </c:pt>
                <c:pt idx="1">
                  <c:v>379.59</c:v>
                </c:pt>
                <c:pt idx="2">
                  <c:v>394.7</c:v>
                </c:pt>
                <c:pt idx="3">
                  <c:v>419.42</c:v>
                </c:pt>
                <c:pt idx="4">
                  <c:v>441.54</c:v>
                </c:pt>
              </c:numCache>
            </c:numRef>
          </c:val>
          <c:extLst>
            <c:ext xmlns:c16="http://schemas.microsoft.com/office/drawing/2014/chart" uri="{C3380CC4-5D6E-409C-BE32-E72D297353CC}">
              <c16:uniqueId val="{00000000-9B92-419D-91B4-FF9F8162B79F}"/>
            </c:ext>
          </c:extLst>
        </c:ser>
        <c:dLbls>
          <c:showLegendKey val="0"/>
          <c:showVal val="0"/>
          <c:showCatName val="0"/>
          <c:showSerName val="0"/>
          <c:showPercent val="0"/>
          <c:showBubbleSize val="0"/>
        </c:dLbls>
        <c:gapWidth val="150"/>
        <c:axId val="255126176"/>
        <c:axId val="2551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9B92-419D-91B4-FF9F8162B79F}"/>
            </c:ext>
          </c:extLst>
        </c:ser>
        <c:dLbls>
          <c:showLegendKey val="0"/>
          <c:showVal val="0"/>
          <c:showCatName val="0"/>
          <c:showSerName val="0"/>
          <c:showPercent val="0"/>
          <c:showBubbleSize val="0"/>
        </c:dLbls>
        <c:marker val="1"/>
        <c:smooth val="0"/>
        <c:axId val="255126176"/>
        <c:axId val="255126960"/>
      </c:lineChart>
      <c:dateAx>
        <c:axId val="255126176"/>
        <c:scaling>
          <c:orientation val="minMax"/>
        </c:scaling>
        <c:delete val="1"/>
        <c:axPos val="b"/>
        <c:numFmt formatCode="ge" sourceLinked="1"/>
        <c:majorTickMark val="none"/>
        <c:minorTickMark val="none"/>
        <c:tickLblPos val="none"/>
        <c:crossAx val="255126960"/>
        <c:crosses val="autoZero"/>
        <c:auto val="1"/>
        <c:lblOffset val="100"/>
        <c:baseTimeUnit val="years"/>
      </c:dateAx>
      <c:valAx>
        <c:axId val="25512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1026.8599999999999</c:v>
                </c:pt>
                <c:pt idx="1">
                  <c:v>966.51</c:v>
                </c:pt>
                <c:pt idx="2">
                  <c:v>807.87</c:v>
                </c:pt>
                <c:pt idx="3">
                  <c:v>683.2</c:v>
                </c:pt>
                <c:pt idx="4">
                  <c:v>596.91999999999996</c:v>
                </c:pt>
              </c:numCache>
            </c:numRef>
          </c:val>
          <c:extLst>
            <c:ext xmlns:c16="http://schemas.microsoft.com/office/drawing/2014/chart" uri="{C3380CC4-5D6E-409C-BE32-E72D297353CC}">
              <c16:uniqueId val="{00000000-C0F7-488C-AED1-5EE657EE0868}"/>
            </c:ext>
          </c:extLst>
        </c:ser>
        <c:dLbls>
          <c:showLegendKey val="0"/>
          <c:showVal val="0"/>
          <c:showCatName val="0"/>
          <c:showSerName val="0"/>
          <c:showPercent val="0"/>
          <c:showBubbleSize val="0"/>
        </c:dLbls>
        <c:gapWidth val="150"/>
        <c:axId val="255122648"/>
        <c:axId val="25512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0F7-488C-AED1-5EE657EE0868}"/>
            </c:ext>
          </c:extLst>
        </c:ser>
        <c:dLbls>
          <c:showLegendKey val="0"/>
          <c:showVal val="0"/>
          <c:showCatName val="0"/>
          <c:showSerName val="0"/>
          <c:showPercent val="0"/>
          <c:showBubbleSize val="0"/>
        </c:dLbls>
        <c:marker val="1"/>
        <c:smooth val="0"/>
        <c:axId val="255122648"/>
        <c:axId val="255125000"/>
      </c:lineChart>
      <c:dateAx>
        <c:axId val="255122648"/>
        <c:scaling>
          <c:orientation val="minMax"/>
        </c:scaling>
        <c:delete val="1"/>
        <c:axPos val="b"/>
        <c:numFmt formatCode="ge" sourceLinked="1"/>
        <c:majorTickMark val="none"/>
        <c:minorTickMark val="none"/>
        <c:tickLblPos val="none"/>
        <c:crossAx val="255125000"/>
        <c:crosses val="autoZero"/>
        <c:auto val="1"/>
        <c:lblOffset val="100"/>
        <c:baseTimeUnit val="years"/>
      </c:dateAx>
      <c:valAx>
        <c:axId val="25512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37.229999999999997</c:v>
                </c:pt>
                <c:pt idx="1">
                  <c:v>41.21</c:v>
                </c:pt>
                <c:pt idx="2">
                  <c:v>38.29</c:v>
                </c:pt>
                <c:pt idx="3">
                  <c:v>44.96</c:v>
                </c:pt>
                <c:pt idx="4">
                  <c:v>51.56</c:v>
                </c:pt>
              </c:numCache>
            </c:numRef>
          </c:val>
          <c:extLst>
            <c:ext xmlns:c16="http://schemas.microsoft.com/office/drawing/2014/chart" uri="{C3380CC4-5D6E-409C-BE32-E72D297353CC}">
              <c16:uniqueId val="{00000000-E168-4BEF-9AC3-BDA9DB27B936}"/>
            </c:ext>
          </c:extLst>
        </c:ser>
        <c:dLbls>
          <c:showLegendKey val="0"/>
          <c:showVal val="0"/>
          <c:showCatName val="0"/>
          <c:showSerName val="0"/>
          <c:showPercent val="0"/>
          <c:showBubbleSize val="0"/>
        </c:dLbls>
        <c:gapWidth val="150"/>
        <c:axId val="255123824"/>
        <c:axId val="2551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168-4BEF-9AC3-BDA9DB27B936}"/>
            </c:ext>
          </c:extLst>
        </c:ser>
        <c:dLbls>
          <c:showLegendKey val="0"/>
          <c:showVal val="0"/>
          <c:showCatName val="0"/>
          <c:showSerName val="0"/>
          <c:showPercent val="0"/>
          <c:showBubbleSize val="0"/>
        </c:dLbls>
        <c:marker val="1"/>
        <c:smooth val="0"/>
        <c:axId val="255123824"/>
        <c:axId val="255127744"/>
      </c:lineChart>
      <c:dateAx>
        <c:axId val="255123824"/>
        <c:scaling>
          <c:orientation val="minMax"/>
        </c:scaling>
        <c:delete val="1"/>
        <c:axPos val="b"/>
        <c:numFmt formatCode="ge" sourceLinked="1"/>
        <c:majorTickMark val="none"/>
        <c:minorTickMark val="none"/>
        <c:tickLblPos val="none"/>
        <c:crossAx val="255127744"/>
        <c:crosses val="autoZero"/>
        <c:auto val="1"/>
        <c:lblOffset val="100"/>
        <c:baseTimeUnit val="years"/>
      </c:dateAx>
      <c:valAx>
        <c:axId val="2551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389.6</c:v>
                </c:pt>
                <c:pt idx="1">
                  <c:v>343.06</c:v>
                </c:pt>
                <c:pt idx="2">
                  <c:v>367.93</c:v>
                </c:pt>
                <c:pt idx="3">
                  <c:v>315.2</c:v>
                </c:pt>
                <c:pt idx="4">
                  <c:v>286.68</c:v>
                </c:pt>
              </c:numCache>
            </c:numRef>
          </c:val>
          <c:extLst>
            <c:ext xmlns:c16="http://schemas.microsoft.com/office/drawing/2014/chart" uri="{C3380CC4-5D6E-409C-BE32-E72D297353CC}">
              <c16:uniqueId val="{00000000-FCD2-439C-9906-0323B6F4F290}"/>
            </c:ext>
          </c:extLst>
        </c:ser>
        <c:dLbls>
          <c:showLegendKey val="0"/>
          <c:showVal val="0"/>
          <c:showCatName val="0"/>
          <c:showSerName val="0"/>
          <c:showPercent val="0"/>
          <c:showBubbleSize val="0"/>
        </c:dLbls>
        <c:gapWidth val="150"/>
        <c:axId val="255123432"/>
        <c:axId val="2551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CD2-439C-9906-0323B6F4F290}"/>
            </c:ext>
          </c:extLst>
        </c:ser>
        <c:dLbls>
          <c:showLegendKey val="0"/>
          <c:showVal val="0"/>
          <c:showCatName val="0"/>
          <c:showSerName val="0"/>
          <c:showPercent val="0"/>
          <c:showBubbleSize val="0"/>
        </c:dLbls>
        <c:marker val="1"/>
        <c:smooth val="0"/>
        <c:axId val="255123432"/>
        <c:axId val="255121472"/>
      </c:lineChart>
      <c:dateAx>
        <c:axId val="255123432"/>
        <c:scaling>
          <c:orientation val="minMax"/>
        </c:scaling>
        <c:delete val="1"/>
        <c:axPos val="b"/>
        <c:numFmt formatCode="ge" sourceLinked="1"/>
        <c:majorTickMark val="none"/>
        <c:minorTickMark val="none"/>
        <c:tickLblPos val="none"/>
        <c:crossAx val="255121472"/>
        <c:crosses val="autoZero"/>
        <c:auto val="1"/>
        <c:lblOffset val="100"/>
        <c:baseTimeUnit val="years"/>
      </c:dateAx>
      <c:valAx>
        <c:axId val="255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宇城市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59478</v>
      </c>
      <c r="AM8" s="74"/>
      <c r="AN8" s="74"/>
      <c r="AO8" s="74"/>
      <c r="AP8" s="74"/>
      <c r="AQ8" s="74"/>
      <c r="AR8" s="74"/>
      <c r="AS8" s="74"/>
      <c r="AT8" s="73">
        <f>データ!T6</f>
        <v>188.61</v>
      </c>
      <c r="AU8" s="73"/>
      <c r="AV8" s="73"/>
      <c r="AW8" s="73"/>
      <c r="AX8" s="73"/>
      <c r="AY8" s="73"/>
      <c r="AZ8" s="73"/>
      <c r="BA8" s="73"/>
      <c r="BB8" s="73">
        <f>データ!U6</f>
        <v>315.35000000000002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69.59</v>
      </c>
      <c r="J10" s="73"/>
      <c r="K10" s="73"/>
      <c r="L10" s="73"/>
      <c r="M10" s="73"/>
      <c r="N10" s="73"/>
      <c r="O10" s="73"/>
      <c r="P10" s="73">
        <f>データ!P6</f>
        <v>10.33</v>
      </c>
      <c r="Q10" s="73"/>
      <c r="R10" s="73"/>
      <c r="S10" s="73"/>
      <c r="T10" s="73"/>
      <c r="U10" s="73"/>
      <c r="V10" s="73"/>
      <c r="W10" s="73">
        <f>データ!Q6</f>
        <v>100</v>
      </c>
      <c r="X10" s="73"/>
      <c r="Y10" s="73"/>
      <c r="Z10" s="73"/>
      <c r="AA10" s="73"/>
      <c r="AB10" s="73"/>
      <c r="AC10" s="73"/>
      <c r="AD10" s="74">
        <f>データ!R6</f>
        <v>3240</v>
      </c>
      <c r="AE10" s="74"/>
      <c r="AF10" s="74"/>
      <c r="AG10" s="74"/>
      <c r="AH10" s="74"/>
      <c r="AI10" s="74"/>
      <c r="AJ10" s="74"/>
      <c r="AK10" s="2"/>
      <c r="AL10" s="74">
        <f>データ!V6</f>
        <v>6107</v>
      </c>
      <c r="AM10" s="74"/>
      <c r="AN10" s="74"/>
      <c r="AO10" s="74"/>
      <c r="AP10" s="74"/>
      <c r="AQ10" s="74"/>
      <c r="AR10" s="74"/>
      <c r="AS10" s="74"/>
      <c r="AT10" s="73">
        <f>データ!W6</f>
        <v>3.82</v>
      </c>
      <c r="AU10" s="73"/>
      <c r="AV10" s="73"/>
      <c r="AW10" s="73"/>
      <c r="AX10" s="73"/>
      <c r="AY10" s="73"/>
      <c r="AZ10" s="73"/>
      <c r="BA10" s="73"/>
      <c r="BB10" s="73">
        <f>データ!X6</f>
        <v>1598.69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OkZmQWLwOkkF/ppmV8zwumh+s5Ik1Amicw7X3Vk1X0F8ReRSp+c6WC6ujGjIslnSb2yACPp+WkBVWiT4dOYFIA==" saltValue="DDvCFNqqGQV4CZEYAV+f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432130</v>
      </c>
      <c r="D6" s="33">
        <f t="shared" si="3"/>
        <v>46</v>
      </c>
      <c r="E6" s="33">
        <f t="shared" si="3"/>
        <v>17</v>
      </c>
      <c r="F6" s="33">
        <f t="shared" si="3"/>
        <v>5</v>
      </c>
      <c r="G6" s="33">
        <f t="shared" si="3"/>
        <v>0</v>
      </c>
      <c r="H6" s="33" t="str">
        <f t="shared" si="3"/>
        <v>熊本県　宇城市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69.59</v>
      </c>
      <c r="P6" s="34">
        <f t="shared" si="3"/>
        <v>10.33</v>
      </c>
      <c r="Q6" s="34">
        <f t="shared" si="3"/>
        <v>100</v>
      </c>
      <c r="R6" s="34">
        <f t="shared" si="3"/>
        <v>3240</v>
      </c>
      <c r="S6" s="34">
        <f t="shared" si="3"/>
        <v>59478</v>
      </c>
      <c r="T6" s="34">
        <f t="shared" si="3"/>
        <v>188.61</v>
      </c>
      <c r="U6" s="34">
        <f t="shared" si="3"/>
        <v>315.35000000000002</v>
      </c>
      <c r="V6" s="34">
        <f t="shared" si="3"/>
        <v>6107</v>
      </c>
      <c r="W6" s="34">
        <f t="shared" si="3"/>
        <v>3.82</v>
      </c>
      <c r="X6" s="34">
        <f t="shared" si="3"/>
        <v>1598.69</v>
      </c>
      <c r="Y6" s="35">
        <f>IF(Y7="",NA(),Y7)</f>
        <v>101.05</v>
      </c>
      <c r="Z6" s="35">
        <f t="shared" ref="Z6:AH6" si="4">IF(Z7="",NA(),Z7)</f>
        <v>102.18</v>
      </c>
      <c r="AA6" s="35">
        <f t="shared" si="4"/>
        <v>99.46</v>
      </c>
      <c r="AB6" s="35">
        <f t="shared" si="4"/>
        <v>100.35</v>
      </c>
      <c r="AC6" s="35">
        <f t="shared" si="4"/>
        <v>97.94</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320.76</v>
      </c>
      <c r="AV6" s="35">
        <f t="shared" ref="AV6:BD6" si="6">IF(AV7="",NA(),AV7)</f>
        <v>379.59</v>
      </c>
      <c r="AW6" s="35">
        <f t="shared" si="6"/>
        <v>394.7</v>
      </c>
      <c r="AX6" s="35">
        <f t="shared" si="6"/>
        <v>419.42</v>
      </c>
      <c r="AY6" s="35">
        <f t="shared" si="6"/>
        <v>441.54</v>
      </c>
      <c r="AZ6" s="35">
        <f t="shared" si="6"/>
        <v>33.03</v>
      </c>
      <c r="BA6" s="35">
        <f t="shared" si="6"/>
        <v>29.45</v>
      </c>
      <c r="BB6" s="35">
        <f t="shared" si="6"/>
        <v>31.84</v>
      </c>
      <c r="BC6" s="35">
        <f t="shared" si="6"/>
        <v>29.91</v>
      </c>
      <c r="BD6" s="35">
        <f t="shared" si="6"/>
        <v>29.54</v>
      </c>
      <c r="BE6" s="34" t="str">
        <f>IF(BE7="","",IF(BE7="-","【-】","【"&amp;SUBSTITUTE(TEXT(BE7,"#,##0.00"),"-","△")&amp;"】"))</f>
        <v>【34.27】</v>
      </c>
      <c r="BF6" s="35">
        <f>IF(BF7="",NA(),BF7)</f>
        <v>1026.8599999999999</v>
      </c>
      <c r="BG6" s="35">
        <f t="shared" ref="BG6:BO6" si="7">IF(BG7="",NA(),BG7)</f>
        <v>966.51</v>
      </c>
      <c r="BH6" s="35">
        <f t="shared" si="7"/>
        <v>807.87</v>
      </c>
      <c r="BI6" s="35">
        <f t="shared" si="7"/>
        <v>683.2</v>
      </c>
      <c r="BJ6" s="35">
        <f t="shared" si="7"/>
        <v>596.91999999999996</v>
      </c>
      <c r="BK6" s="35">
        <f t="shared" si="7"/>
        <v>1044.8</v>
      </c>
      <c r="BL6" s="35">
        <f t="shared" si="7"/>
        <v>1081.8</v>
      </c>
      <c r="BM6" s="35">
        <f t="shared" si="7"/>
        <v>974.93</v>
      </c>
      <c r="BN6" s="35">
        <f t="shared" si="7"/>
        <v>855.8</v>
      </c>
      <c r="BO6" s="35">
        <f t="shared" si="7"/>
        <v>789.46</v>
      </c>
      <c r="BP6" s="34" t="str">
        <f>IF(BP7="","",IF(BP7="-","【-】","【"&amp;SUBSTITUTE(TEXT(BP7,"#,##0.00"),"-","△")&amp;"】"))</f>
        <v>【747.76】</v>
      </c>
      <c r="BQ6" s="35">
        <f>IF(BQ7="",NA(),BQ7)</f>
        <v>37.229999999999997</v>
      </c>
      <c r="BR6" s="35">
        <f t="shared" ref="BR6:BZ6" si="8">IF(BR7="",NA(),BR7)</f>
        <v>41.21</v>
      </c>
      <c r="BS6" s="35">
        <f t="shared" si="8"/>
        <v>38.29</v>
      </c>
      <c r="BT6" s="35">
        <f t="shared" si="8"/>
        <v>44.96</v>
      </c>
      <c r="BU6" s="35">
        <f t="shared" si="8"/>
        <v>51.56</v>
      </c>
      <c r="BV6" s="35">
        <f t="shared" si="8"/>
        <v>50.82</v>
      </c>
      <c r="BW6" s="35">
        <f t="shared" si="8"/>
        <v>52.19</v>
      </c>
      <c r="BX6" s="35">
        <f t="shared" si="8"/>
        <v>55.32</v>
      </c>
      <c r="BY6" s="35">
        <f t="shared" si="8"/>
        <v>59.8</v>
      </c>
      <c r="BZ6" s="35">
        <f t="shared" si="8"/>
        <v>57.77</v>
      </c>
      <c r="CA6" s="34" t="str">
        <f>IF(CA7="","",IF(CA7="-","【-】","【"&amp;SUBSTITUTE(TEXT(CA7,"#,##0.00"),"-","△")&amp;"】"))</f>
        <v>【59.51】</v>
      </c>
      <c r="CB6" s="35">
        <f>IF(CB7="",NA(),CB7)</f>
        <v>389.6</v>
      </c>
      <c r="CC6" s="35">
        <f t="shared" ref="CC6:CK6" si="9">IF(CC7="",NA(),CC7)</f>
        <v>343.06</v>
      </c>
      <c r="CD6" s="35">
        <f t="shared" si="9"/>
        <v>367.93</v>
      </c>
      <c r="CE6" s="35">
        <f t="shared" si="9"/>
        <v>315.2</v>
      </c>
      <c r="CF6" s="35">
        <f t="shared" si="9"/>
        <v>286.68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50.44</v>
      </c>
      <c r="CN6" s="35">
        <f t="shared" ref="CN6:CV6" si="10">IF(CN7="",NA(),CN7)</f>
        <v>54.1</v>
      </c>
      <c r="CO6" s="35">
        <f t="shared" si="10"/>
        <v>55.1</v>
      </c>
      <c r="CP6" s="35">
        <f t="shared" si="10"/>
        <v>55.59</v>
      </c>
      <c r="CQ6" s="35">
        <f t="shared" si="10"/>
        <v>54.46</v>
      </c>
      <c r="CR6" s="35">
        <f t="shared" si="10"/>
        <v>53.24</v>
      </c>
      <c r="CS6" s="35">
        <f t="shared" si="10"/>
        <v>52.31</v>
      </c>
      <c r="CT6" s="35">
        <f t="shared" si="10"/>
        <v>60.65</v>
      </c>
      <c r="CU6" s="35">
        <f t="shared" si="10"/>
        <v>51.75</v>
      </c>
      <c r="CV6" s="35">
        <f t="shared" si="10"/>
        <v>50.68</v>
      </c>
      <c r="CW6" s="34" t="str">
        <f>IF(CW7="","",IF(CW7="-","【-】","【"&amp;SUBSTITUTE(TEXT(CW7,"#,##0.00"),"-","△")&amp;"】"))</f>
        <v>【52.23】</v>
      </c>
      <c r="CX6" s="35">
        <f>IF(CX7="",NA(),CX7)</f>
        <v>67.069999999999993</v>
      </c>
      <c r="CY6" s="35">
        <f t="shared" ref="CY6:DG6" si="11">IF(CY7="",NA(),CY7)</f>
        <v>69.98</v>
      </c>
      <c r="CZ6" s="35">
        <f t="shared" si="11"/>
        <v>70.97</v>
      </c>
      <c r="DA6" s="35">
        <f t="shared" si="11"/>
        <v>71.459999999999994</v>
      </c>
      <c r="DB6" s="35">
        <f t="shared" si="11"/>
        <v>71.430000000000007</v>
      </c>
      <c r="DC6" s="35">
        <f t="shared" si="11"/>
        <v>84.07</v>
      </c>
      <c r="DD6" s="35">
        <f t="shared" si="11"/>
        <v>84.32</v>
      </c>
      <c r="DE6" s="35">
        <f t="shared" si="11"/>
        <v>84.58</v>
      </c>
      <c r="DF6" s="35">
        <f t="shared" si="11"/>
        <v>84.84</v>
      </c>
      <c r="DG6" s="35">
        <f t="shared" si="11"/>
        <v>84.86</v>
      </c>
      <c r="DH6" s="34" t="str">
        <f>IF(DH7="","",IF(DH7="-","【-】","【"&amp;SUBSTITUTE(TEXT(DH7,"#,##0.00"),"-","△")&amp;"】"))</f>
        <v>【85.82】</v>
      </c>
      <c r="DI6" s="35">
        <f>IF(DI7="",NA(),DI7)</f>
        <v>17.079999999999998</v>
      </c>
      <c r="DJ6" s="35">
        <f t="shared" ref="DJ6:DR6" si="12">IF(DJ7="",NA(),DJ7)</f>
        <v>20.05</v>
      </c>
      <c r="DK6" s="35">
        <f t="shared" si="12"/>
        <v>23</v>
      </c>
      <c r="DL6" s="35">
        <f t="shared" si="12"/>
        <v>25.84</v>
      </c>
      <c r="DM6" s="35">
        <f t="shared" si="12"/>
        <v>28.6</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432130</v>
      </c>
      <c r="D7" s="37">
        <v>46</v>
      </c>
      <c r="E7" s="37">
        <v>17</v>
      </c>
      <c r="F7" s="37">
        <v>5</v>
      </c>
      <c r="G7" s="37">
        <v>0</v>
      </c>
      <c r="H7" s="37" t="s">
        <v>96</v>
      </c>
      <c r="I7" s="37" t="s">
        <v>97</v>
      </c>
      <c r="J7" s="37" t="s">
        <v>98</v>
      </c>
      <c r="K7" s="37" t="s">
        <v>99</v>
      </c>
      <c r="L7" s="37" t="s">
        <v>100</v>
      </c>
      <c r="M7" s="37" t="s">
        <v>101</v>
      </c>
      <c r="N7" s="38" t="s">
        <v>102</v>
      </c>
      <c r="O7" s="38">
        <v>69.59</v>
      </c>
      <c r="P7" s="38">
        <v>10.33</v>
      </c>
      <c r="Q7" s="38">
        <v>100</v>
      </c>
      <c r="R7" s="38">
        <v>3240</v>
      </c>
      <c r="S7" s="38">
        <v>59478</v>
      </c>
      <c r="T7" s="38">
        <v>188.61</v>
      </c>
      <c r="U7" s="38">
        <v>315.35000000000002</v>
      </c>
      <c r="V7" s="38">
        <v>6107</v>
      </c>
      <c r="W7" s="38">
        <v>3.82</v>
      </c>
      <c r="X7" s="38">
        <v>1598.69</v>
      </c>
      <c r="Y7" s="38">
        <v>101.05</v>
      </c>
      <c r="Z7" s="38">
        <v>102.18</v>
      </c>
      <c r="AA7" s="38">
        <v>99.46</v>
      </c>
      <c r="AB7" s="38">
        <v>100.35</v>
      </c>
      <c r="AC7" s="38">
        <v>97.94</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320.76</v>
      </c>
      <c r="AV7" s="38">
        <v>379.59</v>
      </c>
      <c r="AW7" s="38">
        <v>394.7</v>
      </c>
      <c r="AX7" s="38">
        <v>419.42</v>
      </c>
      <c r="AY7" s="38">
        <v>441.54</v>
      </c>
      <c r="AZ7" s="38">
        <v>33.03</v>
      </c>
      <c r="BA7" s="38">
        <v>29.45</v>
      </c>
      <c r="BB7" s="38">
        <v>31.84</v>
      </c>
      <c r="BC7" s="38">
        <v>29.91</v>
      </c>
      <c r="BD7" s="38">
        <v>29.54</v>
      </c>
      <c r="BE7" s="38">
        <v>34.270000000000003</v>
      </c>
      <c r="BF7" s="38">
        <v>1026.8599999999999</v>
      </c>
      <c r="BG7" s="38">
        <v>966.51</v>
      </c>
      <c r="BH7" s="38">
        <v>807.87</v>
      </c>
      <c r="BI7" s="38">
        <v>683.2</v>
      </c>
      <c r="BJ7" s="38">
        <v>596.91999999999996</v>
      </c>
      <c r="BK7" s="38">
        <v>1044.8</v>
      </c>
      <c r="BL7" s="38">
        <v>1081.8</v>
      </c>
      <c r="BM7" s="38">
        <v>974.93</v>
      </c>
      <c r="BN7" s="38">
        <v>855.8</v>
      </c>
      <c r="BO7" s="38">
        <v>789.46</v>
      </c>
      <c r="BP7" s="38">
        <v>747.76</v>
      </c>
      <c r="BQ7" s="38">
        <v>37.229999999999997</v>
      </c>
      <c r="BR7" s="38">
        <v>41.21</v>
      </c>
      <c r="BS7" s="38">
        <v>38.29</v>
      </c>
      <c r="BT7" s="38">
        <v>44.96</v>
      </c>
      <c r="BU7" s="38">
        <v>51.56</v>
      </c>
      <c r="BV7" s="38">
        <v>50.82</v>
      </c>
      <c r="BW7" s="38">
        <v>52.19</v>
      </c>
      <c r="BX7" s="38">
        <v>55.32</v>
      </c>
      <c r="BY7" s="38">
        <v>59.8</v>
      </c>
      <c r="BZ7" s="38">
        <v>57.77</v>
      </c>
      <c r="CA7" s="38">
        <v>59.51</v>
      </c>
      <c r="CB7" s="38">
        <v>389.6</v>
      </c>
      <c r="CC7" s="38">
        <v>343.06</v>
      </c>
      <c r="CD7" s="38">
        <v>367.93</v>
      </c>
      <c r="CE7" s="38">
        <v>315.2</v>
      </c>
      <c r="CF7" s="38">
        <v>286.68</v>
      </c>
      <c r="CG7" s="38">
        <v>300.52</v>
      </c>
      <c r="CH7" s="38">
        <v>296.14</v>
      </c>
      <c r="CI7" s="38">
        <v>283.17</v>
      </c>
      <c r="CJ7" s="38">
        <v>263.76</v>
      </c>
      <c r="CK7" s="38">
        <v>274.35000000000002</v>
      </c>
      <c r="CL7" s="38">
        <v>261.45999999999998</v>
      </c>
      <c r="CM7" s="38">
        <v>50.44</v>
      </c>
      <c r="CN7" s="38">
        <v>54.1</v>
      </c>
      <c r="CO7" s="38">
        <v>55.1</v>
      </c>
      <c r="CP7" s="38">
        <v>55.59</v>
      </c>
      <c r="CQ7" s="38">
        <v>54.46</v>
      </c>
      <c r="CR7" s="38">
        <v>53.24</v>
      </c>
      <c r="CS7" s="38">
        <v>52.31</v>
      </c>
      <c r="CT7" s="38">
        <v>60.65</v>
      </c>
      <c r="CU7" s="38">
        <v>51.75</v>
      </c>
      <c r="CV7" s="38">
        <v>50.68</v>
      </c>
      <c r="CW7" s="38">
        <v>52.23</v>
      </c>
      <c r="CX7" s="38">
        <v>67.069999999999993</v>
      </c>
      <c r="CY7" s="38">
        <v>69.98</v>
      </c>
      <c r="CZ7" s="38">
        <v>70.97</v>
      </c>
      <c r="DA7" s="38">
        <v>71.459999999999994</v>
      </c>
      <c r="DB7" s="38">
        <v>71.430000000000007</v>
      </c>
      <c r="DC7" s="38">
        <v>84.07</v>
      </c>
      <c r="DD7" s="38">
        <v>84.32</v>
      </c>
      <c r="DE7" s="38">
        <v>84.58</v>
      </c>
      <c r="DF7" s="38">
        <v>84.84</v>
      </c>
      <c r="DG7" s="38">
        <v>84.86</v>
      </c>
      <c r="DH7" s="38">
        <v>85.82</v>
      </c>
      <c r="DI7" s="38">
        <v>17.079999999999998</v>
      </c>
      <c r="DJ7" s="38">
        <v>20.05</v>
      </c>
      <c r="DK7" s="38">
        <v>23</v>
      </c>
      <c r="DL7" s="38">
        <v>25.84</v>
      </c>
      <c r="DM7" s="38">
        <v>28.6</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2020-02-07T11:43:03Z</cp:lastPrinted>
  <dcterms:created xsi:type="dcterms:W3CDTF">2019-12-05T04:55:36Z</dcterms:created>
  <dcterms:modified xsi:type="dcterms:W3CDTF">2020-02-09T23:48:30Z</dcterms:modified>
  <cp:category/>
</cp:coreProperties>
</file>