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umamoto\Desktop\経営比較分析表\11_宇城市\20200207_回答\"/>
    </mc:Choice>
  </mc:AlternateContent>
  <workbookProtection workbookAlgorithmName="SHA-512" workbookHashValue="lsbpzAOtDcsiyUrNDxyVap7J4Z/Qsws1A3IHkEqz69iQBbzI6V9EVMie0u7P58f1dM7qeFGtIfHnwsbILXkqQA==" workbookSaltValue="6pwX3Qh73+kJNYYosNiDD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B10" i="4"/>
  <c r="BB8" i="4"/>
  <c r="AT8" i="4"/>
  <c r="AD8" i="4"/>
  <c r="W8" i="4"/>
  <c r="P8" i="4"/>
  <c r="B8" i="4"/>
  <c r="B6" i="4"/>
  <c r="C10" i="5" l="1"/>
  <c r="D10" i="5"/>
  <c r="E10" i="5"/>
  <c r="B10" i="5"/>
</calcChain>
</file>

<file path=xl/sharedStrings.xml><?xml version="1.0" encoding="utf-8"?>
<sst xmlns="http://schemas.openxmlformats.org/spreadsheetml/2006/main" count="228" uniqueCount="111">
  <si>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</si>
  <si>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</si>
  <si>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</si>
  <si>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</si>
  <si>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</si>
  <si>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</si>
  <si>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</si>
  <si>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</si>
  <si>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</si>
  <si>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</si>
  <si>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</si>
  <si>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</si>
  <si>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</si>
  <si>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</si>
  <si>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</si>
  <si>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</si>
  <si>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</si>
  <si>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</si>
  <si>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</si>
  <si>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</si>
  <si>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</si>
  <si>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</si>
  <si>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</si>
  <si>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</si>
  <si>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</si>
  <si>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</si>
  <si>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</si>
  <si>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</si>
  <si>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</si>
  <si>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</si>
  <si>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</si>
  <si>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</si>
  <si>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</si>
  <si>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</si>
  <si>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</si>
  <si>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</si>
  <si>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</si>
  <si>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</si>
  <si>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</si>
  <si>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</si>
  <si>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</si>
  <si>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</si>
  <si>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</si>
  <si>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</si>
  <si>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</si>
  <si>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</si>
  <si>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</si>
  <si>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</si>
  <si>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</si>
  <si>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</si>
  <si>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</si>
  <si>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</si>
  <si>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</si>
  <si>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</si>
  <si>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</si>
  <si>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</si>
  <si>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</si>
  <si>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</si>
  <si>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</si>
  <si>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</si>
  <si>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</si>
  <si>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</si>
  <si>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</si>
  <si>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</si>
  <si>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</si>
  <si>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</si>
  <si>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</si>
  <si>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</si>
  <si>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</si>
  <si>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</si>
  <si>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</si>
  <si>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</si>
  <si>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</si>
  <si>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</si>
  <si>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</si>
  <si>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</si>
  <si>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</si>
  <si>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</si>
  <si>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</si>
  <si>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</si>
  <si>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</si>
  <si>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</si>
  <si>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</si>
  <si>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</si>
  <si>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</si>
  <si>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</si>
  <si>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</si>
  <si>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</si>
  <si>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</si>
  <si>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</si>
  <si>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</si>
  <si>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</si>
  <si>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</si>
  <si>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</si>
  <si>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</si>
  <si>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</si>
  <si>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宇城市</t>
  </si>
  <si>
    <t>法適用</t>
  </si>
  <si>
    <t>下水道事業</t>
  </si>
  <si>
    <t>特定環境保全公共下水道</t>
  </si>
  <si>
    <t>D3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</si>
  <si>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</si>
  <si>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</si>
  <si>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</si>
  <si>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</si>
  <si>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</si>
  <si>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</si>
  <si>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</si>
  <si>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将来的に安定した下水道事業サービスを持続していくためには、料金水準適正化の検討、経費の削減、更なる下水道接続の加入促進を実施し、汚水処理原価を減少させ、一般会計からの繰入金を減少させていく必要がある。
　また、Ｈ28年度に策定した中長期的な経営の基本計画である「経営戦略」に沿って、経営基盤の強化と財政マネジメントの向上に取り組むことが必要である。</t>
    <rPh sb="30" eb="32">
      <t>リョウキン</t>
    </rPh>
    <rPh sb="32" eb="34">
      <t>スイジュン</t>
    </rPh>
    <rPh sb="34" eb="37">
      <t>テキセイカ</t>
    </rPh>
    <rPh sb="38" eb="40">
      <t>ケントウ</t>
    </rPh>
    <rPh sb="41" eb="43">
      <t>ケイヒ</t>
    </rPh>
    <rPh sb="44" eb="46">
      <t>サクゲン</t>
    </rPh>
    <rPh sb="47" eb="48">
      <t>サラ</t>
    </rPh>
    <rPh sb="50" eb="53">
      <t>ゲスイドウ</t>
    </rPh>
    <rPh sb="53" eb="55">
      <t>セツゾク</t>
    </rPh>
    <rPh sb="56" eb="58">
      <t>カニュウ</t>
    </rPh>
    <rPh sb="58" eb="60">
      <t>ソクシン</t>
    </rPh>
    <rPh sb="61" eb="63">
      <t>ジッシ</t>
    </rPh>
    <rPh sb="65" eb="67">
      <t>オスイ</t>
    </rPh>
    <rPh sb="67" eb="69">
      <t>ショリ</t>
    </rPh>
    <rPh sb="69" eb="71">
      <t>ゲンカ</t>
    </rPh>
    <rPh sb="72" eb="74">
      <t>ゲンショウ</t>
    </rPh>
    <rPh sb="79" eb="81">
      <t>カイケイ</t>
    </rPh>
    <rPh sb="84" eb="86">
      <t>クリイレ</t>
    </rPh>
    <rPh sb="86" eb="87">
      <t>キン</t>
    </rPh>
    <rPh sb="88" eb="90">
      <t>ゲンショウ</t>
    </rPh>
    <rPh sb="95" eb="97">
      <t>ヒツヨウ</t>
    </rPh>
    <rPh sb="109" eb="110">
      <t>ネン</t>
    </rPh>
    <rPh sb="110" eb="111">
      <t>ド</t>
    </rPh>
    <rPh sb="112" eb="114">
      <t>サクテイ</t>
    </rPh>
    <rPh sb="116" eb="119">
      <t>チュウチョウキ</t>
    </rPh>
    <rPh sb="119" eb="120">
      <t>テキ</t>
    </rPh>
    <rPh sb="121" eb="123">
      <t>ケイエイ</t>
    </rPh>
    <rPh sb="124" eb="126">
      <t>キホン</t>
    </rPh>
    <rPh sb="126" eb="128">
      <t>ケイカク</t>
    </rPh>
    <rPh sb="132" eb="134">
      <t>ケイエイ</t>
    </rPh>
    <rPh sb="134" eb="136">
      <t>センリャク</t>
    </rPh>
    <rPh sb="138" eb="139">
      <t>ソ</t>
    </rPh>
    <rPh sb="142" eb="144">
      <t>ケイエイ</t>
    </rPh>
    <rPh sb="144" eb="146">
      <t>キバン</t>
    </rPh>
    <rPh sb="147" eb="149">
      <t>キョウカ</t>
    </rPh>
    <rPh sb="150" eb="152">
      <t>ザイセイ</t>
    </rPh>
    <rPh sb="159" eb="161">
      <t>コウジョウ</t>
    </rPh>
    <rPh sb="162" eb="163">
      <t>ト</t>
    </rPh>
    <rPh sb="164" eb="165">
      <t>ク</t>
    </rPh>
    <rPh sb="169" eb="171">
      <t>ヒツヨウ</t>
    </rPh>
    <phoneticPr fontId="15"/>
  </si>
  <si>
    <t>　有形固定資産減価償却率は、Ｈ29年度から平均値を上回り高い状況で、管渠の老朽化は年々進んでいるので、長寿命化等の計画に基づいて、管渠改築更新を行っていく。</t>
    <rPh sb="1" eb="3">
      <t>ユウケイ</t>
    </rPh>
    <rPh sb="3" eb="5">
      <t>コテイ</t>
    </rPh>
    <rPh sb="5" eb="7">
      <t>シサン</t>
    </rPh>
    <rPh sb="7" eb="9">
      <t>ゲンカ</t>
    </rPh>
    <rPh sb="9" eb="11">
      <t>ショウキャク</t>
    </rPh>
    <rPh sb="11" eb="12">
      <t>リツ</t>
    </rPh>
    <rPh sb="17" eb="18">
      <t>ネン</t>
    </rPh>
    <rPh sb="18" eb="19">
      <t>ド</t>
    </rPh>
    <rPh sb="21" eb="24">
      <t>ヘイキンチ</t>
    </rPh>
    <rPh sb="25" eb="27">
      <t>ウワマワ</t>
    </rPh>
    <rPh sb="28" eb="29">
      <t>タカ</t>
    </rPh>
    <rPh sb="30" eb="32">
      <t>ジョウキョウ</t>
    </rPh>
    <rPh sb="34" eb="36">
      <t>カンキョ</t>
    </rPh>
    <rPh sb="37" eb="40">
      <t>ロウキュウカ</t>
    </rPh>
    <rPh sb="41" eb="43">
      <t>ネンネン</t>
    </rPh>
    <rPh sb="43" eb="44">
      <t>スス</t>
    </rPh>
    <rPh sb="51" eb="52">
      <t>チョウ</t>
    </rPh>
    <rPh sb="52" eb="55">
      <t>ジュミョウカ</t>
    </rPh>
    <rPh sb="55" eb="56">
      <t>トウ</t>
    </rPh>
    <rPh sb="57" eb="59">
      <t>ケイカク</t>
    </rPh>
    <rPh sb="60" eb="61">
      <t>モト</t>
    </rPh>
    <rPh sb="65" eb="67">
      <t>カンキョ</t>
    </rPh>
    <rPh sb="67" eb="69">
      <t>カイチク</t>
    </rPh>
    <rPh sb="69" eb="71">
      <t>コウシン</t>
    </rPh>
    <rPh sb="72" eb="73">
      <t>オコナ</t>
    </rPh>
    <phoneticPr fontId="15"/>
  </si>
  <si>
    <t>　経常収支比率は、Ｈ27年度からは赤字となり累積欠損金が発生したが、Ｈ29年度は職員給与費の減額等により維持管理費が減少（Ｈ28年度、19,537千円⇒H30年度、14,030千円）し黒字となった。Ｈ30年度は他会計補助金が減少したことより、経常収支率が下降した。今後も管渠更新等に係る費用を確保するために、維持管理費の節減等により更なる費用削減に努める。
　流動比率については、流動資産（預金）が減少したによるもので、滞納処分の強化により使用料等の回収に努める。建設改良費等の財源に充てるための企業債も年々増加しているため見直しを図る。
　企業債残高対事業規模比率については、事業開始から間もないため、営業収益が少なく高い状況である。今後の投資規模については、適切であるかを分析し経営改善を図っていく。
　Ｈ30年度の経費回収率については、平均値を上回ったが、今後も公共下水道の利点を周知し、加入促進等を図り経費回収率の向上に努める。
　汚水処理原価については、Ｈ28年度は汚水処理費の増加により平均値を上回ったが、Ｈ29年度以降は平均値を下回っている。これからも維持管理費の削減に努め、接続率向上の取り組みを行い、有収水量を増加させ改善していく。
　水洗化率については、平均値を下回っており、接続率向上のため、公共下水道の利点を周知し、更なる加入促進を行っていく。</t>
    <rPh sb="1" eb="3">
      <t>ケイジョウ</t>
    </rPh>
    <rPh sb="3" eb="5">
      <t>シュウシ</t>
    </rPh>
    <rPh sb="5" eb="7">
      <t>ヒリツ</t>
    </rPh>
    <rPh sb="12" eb="13">
      <t>ネン</t>
    </rPh>
    <rPh sb="13" eb="14">
      <t>ド</t>
    </rPh>
    <rPh sb="22" eb="24">
      <t>ルイセキ</t>
    </rPh>
    <rPh sb="24" eb="27">
      <t>ケッソンキン</t>
    </rPh>
    <rPh sb="28" eb="30">
      <t>ハッセイ</t>
    </rPh>
    <rPh sb="37" eb="38">
      <t>ネン</t>
    </rPh>
    <rPh sb="38" eb="39">
      <t>ド</t>
    </rPh>
    <rPh sb="40" eb="42">
      <t>ショクイン</t>
    </rPh>
    <rPh sb="42" eb="44">
      <t>キュウヨ</t>
    </rPh>
    <rPh sb="44" eb="45">
      <t>ヒ</t>
    </rPh>
    <rPh sb="46" eb="48">
      <t>ゲンガク</t>
    </rPh>
    <rPh sb="48" eb="49">
      <t>トウ</t>
    </rPh>
    <rPh sb="52" eb="54">
      <t>イジ</t>
    </rPh>
    <rPh sb="54" eb="57">
      <t>カンリヒ</t>
    </rPh>
    <rPh sb="58" eb="60">
      <t>ゲンショウ</t>
    </rPh>
    <rPh sb="64" eb="66">
      <t>ネンド</t>
    </rPh>
    <rPh sb="73" eb="75">
      <t>センエン</t>
    </rPh>
    <rPh sb="79" eb="81">
      <t>ネンド</t>
    </rPh>
    <rPh sb="88" eb="90">
      <t>センエン</t>
    </rPh>
    <rPh sb="92" eb="94">
      <t>クロジ</t>
    </rPh>
    <rPh sb="102" eb="104">
      <t>ネンド</t>
    </rPh>
    <rPh sb="105" eb="106">
      <t>ホカ</t>
    </rPh>
    <rPh sb="106" eb="108">
      <t>カイケイ</t>
    </rPh>
    <rPh sb="108" eb="111">
      <t>ホジョキン</t>
    </rPh>
    <rPh sb="112" eb="114">
      <t>ゲンショウ</t>
    </rPh>
    <rPh sb="121" eb="123">
      <t>ケイジョウ</t>
    </rPh>
    <rPh sb="123" eb="125">
      <t>シュウシ</t>
    </rPh>
    <rPh sb="125" eb="126">
      <t>リツ</t>
    </rPh>
    <rPh sb="127" eb="129">
      <t>カコウ</t>
    </rPh>
    <rPh sb="132" eb="134">
      <t>コンゴ</t>
    </rPh>
    <rPh sb="135" eb="137">
      <t>カンキョ</t>
    </rPh>
    <rPh sb="137" eb="139">
      <t>コウシン</t>
    </rPh>
    <rPh sb="139" eb="140">
      <t>トウ</t>
    </rPh>
    <rPh sb="141" eb="142">
      <t>カカ</t>
    </rPh>
    <rPh sb="143" eb="145">
      <t>ヒヨウ</t>
    </rPh>
    <rPh sb="146" eb="148">
      <t>カクホ</t>
    </rPh>
    <rPh sb="154" eb="156">
      <t>イジ</t>
    </rPh>
    <rPh sb="156" eb="159">
      <t>カンリヒ</t>
    </rPh>
    <rPh sb="160" eb="162">
      <t>セツゲン</t>
    </rPh>
    <rPh sb="162" eb="163">
      <t>トウ</t>
    </rPh>
    <rPh sb="166" eb="167">
      <t>サラ</t>
    </rPh>
    <rPh sb="169" eb="171">
      <t>ヒヨウ</t>
    </rPh>
    <rPh sb="171" eb="173">
      <t>サクゲン</t>
    </rPh>
    <rPh sb="174" eb="175">
      <t>ツト</t>
    </rPh>
    <rPh sb="182" eb="184">
      <t>ヒリツ</t>
    </rPh>
    <rPh sb="232" eb="234">
      <t>ケンセツ</t>
    </rPh>
    <rPh sb="234" eb="236">
      <t>カイリョウ</t>
    </rPh>
    <rPh sb="236" eb="237">
      <t>ヒ</t>
    </rPh>
    <rPh sb="237" eb="238">
      <t>トウ</t>
    </rPh>
    <rPh sb="239" eb="241">
      <t>ザイゲン</t>
    </rPh>
    <rPh sb="242" eb="243">
      <t>ア</t>
    </rPh>
    <rPh sb="248" eb="250">
      <t>キギョウ</t>
    </rPh>
    <rPh sb="250" eb="251">
      <t>サイ</t>
    </rPh>
    <rPh sb="252" eb="254">
      <t>ネンネン</t>
    </rPh>
    <rPh sb="254" eb="256">
      <t>ゾウカ</t>
    </rPh>
    <rPh sb="262" eb="264">
      <t>ミナオ</t>
    </rPh>
    <rPh sb="266" eb="267">
      <t>ハカ</t>
    </rPh>
    <rPh sb="282" eb="283">
      <t>リツ</t>
    </rPh>
    <rPh sb="318" eb="320">
      <t>コンゴ</t>
    </rPh>
    <rPh sb="331" eb="333">
      <t>テキセツ</t>
    </rPh>
    <rPh sb="338" eb="340">
      <t>ブンセキ</t>
    </rPh>
    <rPh sb="357" eb="358">
      <t>ネン</t>
    </rPh>
    <rPh sb="358" eb="359">
      <t>ド</t>
    </rPh>
    <rPh sb="360" eb="362">
      <t>ケイヒ</t>
    </rPh>
    <rPh sb="362" eb="364">
      <t>カイシュウ</t>
    </rPh>
    <rPh sb="364" eb="365">
      <t>リツ</t>
    </rPh>
    <rPh sb="371" eb="374">
      <t>ヘイキンチ</t>
    </rPh>
    <rPh sb="375" eb="376">
      <t>ウエ</t>
    </rPh>
    <rPh sb="384" eb="386">
      <t>コウキョウ</t>
    </rPh>
    <rPh sb="386" eb="389">
      <t>ゲスイドウ</t>
    </rPh>
    <rPh sb="390" eb="392">
      <t>リテン</t>
    </rPh>
    <rPh sb="393" eb="395">
      <t>シュウチ</t>
    </rPh>
    <rPh sb="403" eb="404">
      <t>ハカ</t>
    </rPh>
    <rPh sb="435" eb="437">
      <t>ネンド</t>
    </rPh>
    <rPh sb="438" eb="440">
      <t>オスイ</t>
    </rPh>
    <rPh sb="440" eb="442">
      <t>ショリ</t>
    </rPh>
    <rPh sb="444" eb="446">
      <t>ゾウカ</t>
    </rPh>
    <rPh sb="449" eb="452">
      <t>ヘイキンチ</t>
    </rPh>
    <rPh sb="453" eb="454">
      <t>ウエ</t>
    </rPh>
    <rPh sb="454" eb="455">
      <t>マワ</t>
    </rPh>
    <rPh sb="462" eb="464">
      <t>ネンド</t>
    </rPh>
    <rPh sb="464" eb="466">
      <t>イコウ</t>
    </rPh>
    <rPh sb="467" eb="470">
      <t>ヘイキンチ</t>
    </rPh>
    <rPh sb="471" eb="473">
      <t>シタマワ</t>
    </rPh>
    <rPh sb="492" eb="493">
      <t>ツト</t>
    </rPh>
    <rPh sb="495" eb="497">
      <t>セツゾク</t>
    </rPh>
    <rPh sb="497" eb="498">
      <t>リツ</t>
    </rPh>
    <rPh sb="498" eb="500">
      <t>コウジョウ</t>
    </rPh>
    <rPh sb="501" eb="502">
      <t>ト</t>
    </rPh>
    <rPh sb="503" eb="504">
      <t>ク</t>
    </rPh>
    <rPh sb="506" eb="507">
      <t>オコナ</t>
    </rPh>
    <rPh sb="509" eb="511">
      <t>ユウシュウ</t>
    </rPh>
    <rPh sb="511" eb="513">
      <t>スイリョウ</t>
    </rPh>
    <rPh sb="514" eb="516">
      <t>ゾウカ</t>
    </rPh>
    <rPh sb="518" eb="520">
      <t>カイゼン</t>
    </rPh>
    <rPh sb="527" eb="530">
      <t>スイセンカ</t>
    </rPh>
    <rPh sb="530" eb="531">
      <t>リツ</t>
    </rPh>
    <rPh sb="537" eb="540">
      <t>ヘイキンチ</t>
    </rPh>
    <rPh sb="541" eb="543">
      <t>シタマワ</t>
    </rPh>
    <rPh sb="548" eb="550">
      <t>セツゾク</t>
    </rPh>
    <rPh sb="550" eb="551">
      <t>リツ</t>
    </rPh>
    <rPh sb="551" eb="553">
      <t>コウジョウ</t>
    </rPh>
    <rPh sb="570" eb="571">
      <t>サラ</t>
    </rPh>
    <rPh sb="573" eb="575">
      <t>カニュウ</t>
    </rPh>
    <rPh sb="575" eb="577">
      <t>ソクシン</t>
    </rPh>
    <rPh sb="578" eb="579">
      <t>オコナ</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</si>
</sst>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7C-415D-940C-155E6D490A09}"/>
            </c:ext>
          </c:extLst>
        </c:ser>
        <c:dLbls>
          <c:showLegendKey val="0"/>
          <c:showVal val="0"/>
          <c:showCatName val="0"/>
          <c:showSerName val="0"/>
          <c:showPercent val="0"/>
          <c:showBubbleSize val="0"/>
        </c:dLbls>
        <c:gapWidth val="150"/>
        <c:axId val="679970696"/>
        <c:axId val="67997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0.13</c:v>
                </c:pt>
                <c:pt idx="3">
                  <c:v>0.13</c:v>
                </c:pt>
                <c:pt idx="4">
                  <c:v>0.09</c:v>
                </c:pt>
              </c:numCache>
            </c:numRef>
          </c:val>
          <c:smooth val="0"/>
          <c:extLst>
            <c:ext xmlns:c16="http://schemas.microsoft.com/office/drawing/2014/chart" uri="{C3380CC4-5D6E-409C-BE32-E72D297353CC}">
              <c16:uniqueId val="{00000001-587C-415D-940C-155E6D490A09}"/>
            </c:ext>
          </c:extLst>
        </c:ser>
        <c:dLbls>
          <c:showLegendKey val="0"/>
          <c:showVal val="0"/>
          <c:showCatName val="0"/>
          <c:showSerName val="0"/>
          <c:showPercent val="0"/>
          <c:showBubbleSize val="0"/>
        </c:dLbls>
        <c:marker val="1"/>
        <c:smooth val="0"/>
        <c:axId val="679970696"/>
        <c:axId val="679971088"/>
      </c:lineChart>
      <c:dateAx>
        <c:axId val="679970696"/>
        <c:scaling>
          <c:orientation val="minMax"/>
        </c:scaling>
        <c:delete val="1"/>
        <c:axPos val="b"/>
        <c:numFmt formatCode="ge" sourceLinked="1"/>
        <c:majorTickMark val="none"/>
        <c:minorTickMark val="none"/>
        <c:tickLblPos val="none"/>
        <c:crossAx val="679971088"/>
        <c:crosses val="autoZero"/>
        <c:auto val="1"/>
        <c:lblOffset val="100"/>
        <c:baseTimeUnit val="years"/>
      </c:dateAx>
      <c:valAx>
        <c:axId val="67997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9970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C5-4E06-959A-4BD21596A238}"/>
            </c:ext>
          </c:extLst>
        </c:ser>
        <c:dLbls>
          <c:showLegendKey val="0"/>
          <c:showVal val="0"/>
          <c:showCatName val="0"/>
          <c:showSerName val="0"/>
          <c:showPercent val="0"/>
          <c:showBubbleSize val="0"/>
        </c:dLbls>
        <c:gapWidth val="150"/>
        <c:axId val="538559088"/>
        <c:axId val="538559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37.72</c:v>
                </c:pt>
                <c:pt idx="3">
                  <c:v>37.08</c:v>
                </c:pt>
                <c:pt idx="4">
                  <c:v>37.46</c:v>
                </c:pt>
              </c:numCache>
            </c:numRef>
          </c:val>
          <c:smooth val="0"/>
          <c:extLst>
            <c:ext xmlns:c16="http://schemas.microsoft.com/office/drawing/2014/chart" uri="{C3380CC4-5D6E-409C-BE32-E72D297353CC}">
              <c16:uniqueId val="{00000001-7BC5-4E06-959A-4BD21596A238}"/>
            </c:ext>
          </c:extLst>
        </c:ser>
        <c:dLbls>
          <c:showLegendKey val="0"/>
          <c:showVal val="0"/>
          <c:showCatName val="0"/>
          <c:showSerName val="0"/>
          <c:showPercent val="0"/>
          <c:showBubbleSize val="0"/>
        </c:dLbls>
        <c:marker val="1"/>
        <c:smooth val="0"/>
        <c:axId val="538559088"/>
        <c:axId val="538559480"/>
      </c:lineChart>
      <c:dateAx>
        <c:axId val="538559088"/>
        <c:scaling>
          <c:orientation val="minMax"/>
        </c:scaling>
        <c:delete val="1"/>
        <c:axPos val="b"/>
        <c:numFmt formatCode="ge" sourceLinked="1"/>
        <c:majorTickMark val="none"/>
        <c:minorTickMark val="none"/>
        <c:tickLblPos val="none"/>
        <c:crossAx val="538559480"/>
        <c:crosses val="autoZero"/>
        <c:auto val="1"/>
        <c:lblOffset val="100"/>
        <c:baseTimeUnit val="years"/>
      </c:dateAx>
      <c:valAx>
        <c:axId val="538559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855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56.3</c:v>
                </c:pt>
                <c:pt idx="1">
                  <c:v>62.64</c:v>
                </c:pt>
                <c:pt idx="2">
                  <c:v>62.7</c:v>
                </c:pt>
                <c:pt idx="3">
                  <c:v>63.63</c:v>
                </c:pt>
                <c:pt idx="4">
                  <c:v>65.180000000000007</c:v>
                </c:pt>
              </c:numCache>
            </c:numRef>
          </c:val>
          <c:extLst>
            <c:ext xmlns:c16="http://schemas.microsoft.com/office/drawing/2014/chart" uri="{C3380CC4-5D6E-409C-BE32-E72D297353CC}">
              <c16:uniqueId val="{00000000-5826-4934-A26B-61A2D2FA896F}"/>
            </c:ext>
          </c:extLst>
        </c:ser>
        <c:dLbls>
          <c:showLegendKey val="0"/>
          <c:showVal val="0"/>
          <c:showCatName val="0"/>
          <c:showSerName val="0"/>
          <c:showPercent val="0"/>
          <c:showBubbleSize val="0"/>
        </c:dLbls>
        <c:gapWidth val="150"/>
        <c:axId val="538560264"/>
        <c:axId val="53855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68.459999999999994</c:v>
                </c:pt>
                <c:pt idx="3">
                  <c:v>67.22</c:v>
                </c:pt>
                <c:pt idx="4">
                  <c:v>67.459999999999994</c:v>
                </c:pt>
              </c:numCache>
            </c:numRef>
          </c:val>
          <c:smooth val="0"/>
          <c:extLst>
            <c:ext xmlns:c16="http://schemas.microsoft.com/office/drawing/2014/chart" uri="{C3380CC4-5D6E-409C-BE32-E72D297353CC}">
              <c16:uniqueId val="{00000001-5826-4934-A26B-61A2D2FA896F}"/>
            </c:ext>
          </c:extLst>
        </c:ser>
        <c:dLbls>
          <c:showLegendKey val="0"/>
          <c:showVal val="0"/>
          <c:showCatName val="0"/>
          <c:showSerName val="0"/>
          <c:showPercent val="0"/>
          <c:showBubbleSize val="0"/>
        </c:dLbls>
        <c:marker val="1"/>
        <c:smooth val="0"/>
        <c:axId val="538560264"/>
        <c:axId val="538552816"/>
      </c:lineChart>
      <c:dateAx>
        <c:axId val="538560264"/>
        <c:scaling>
          <c:orientation val="minMax"/>
        </c:scaling>
        <c:delete val="1"/>
        <c:axPos val="b"/>
        <c:numFmt formatCode="ge" sourceLinked="1"/>
        <c:majorTickMark val="none"/>
        <c:minorTickMark val="none"/>
        <c:tickLblPos val="none"/>
        <c:crossAx val="538552816"/>
        <c:crosses val="autoZero"/>
        <c:auto val="1"/>
        <c:lblOffset val="100"/>
        <c:baseTimeUnit val="years"/>
      </c:dateAx>
      <c:valAx>
        <c:axId val="53855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8560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102.74</c:v>
                </c:pt>
                <c:pt idx="1">
                  <c:v>99.43</c:v>
                </c:pt>
                <c:pt idx="2">
                  <c:v>97.34</c:v>
                </c:pt>
                <c:pt idx="3">
                  <c:v>110.05</c:v>
                </c:pt>
                <c:pt idx="4">
                  <c:v>100.06</c:v>
                </c:pt>
              </c:numCache>
            </c:numRef>
          </c:val>
          <c:extLst>
            <c:ext xmlns:c16="http://schemas.microsoft.com/office/drawing/2014/chart" uri="{C3380CC4-5D6E-409C-BE32-E72D297353CC}">
              <c16:uniqueId val="{00000000-B3A1-4B94-A0A9-3AD3CC50E477}"/>
            </c:ext>
          </c:extLst>
        </c:ser>
        <c:dLbls>
          <c:showLegendKey val="0"/>
          <c:showVal val="0"/>
          <c:showCatName val="0"/>
          <c:showSerName val="0"/>
          <c:showPercent val="0"/>
          <c:showBubbleSize val="0"/>
        </c:dLbls>
        <c:gapWidth val="150"/>
        <c:axId val="679966776"/>
        <c:axId val="67995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96.83</c:v>
                </c:pt>
                <c:pt idx="1">
                  <c:v>98.32</c:v>
                </c:pt>
                <c:pt idx="2">
                  <c:v>98.04</c:v>
                </c:pt>
                <c:pt idx="3">
                  <c:v>99.91</c:v>
                </c:pt>
                <c:pt idx="4">
                  <c:v>98.03</c:v>
                </c:pt>
              </c:numCache>
            </c:numRef>
          </c:val>
          <c:smooth val="0"/>
          <c:extLst>
            <c:ext xmlns:c16="http://schemas.microsoft.com/office/drawing/2014/chart" uri="{C3380CC4-5D6E-409C-BE32-E72D297353CC}">
              <c16:uniqueId val="{00000001-B3A1-4B94-A0A9-3AD3CC50E477}"/>
            </c:ext>
          </c:extLst>
        </c:ser>
        <c:dLbls>
          <c:showLegendKey val="0"/>
          <c:showVal val="0"/>
          <c:showCatName val="0"/>
          <c:showSerName val="0"/>
          <c:showPercent val="0"/>
          <c:showBubbleSize val="0"/>
        </c:dLbls>
        <c:marker val="1"/>
        <c:smooth val="0"/>
        <c:axId val="679966776"/>
        <c:axId val="679959328"/>
      </c:lineChart>
      <c:dateAx>
        <c:axId val="679966776"/>
        <c:scaling>
          <c:orientation val="minMax"/>
        </c:scaling>
        <c:delete val="1"/>
        <c:axPos val="b"/>
        <c:numFmt formatCode="ge" sourceLinked="1"/>
        <c:majorTickMark val="none"/>
        <c:minorTickMark val="none"/>
        <c:tickLblPos val="none"/>
        <c:crossAx val="679959328"/>
        <c:crosses val="autoZero"/>
        <c:auto val="1"/>
        <c:lblOffset val="100"/>
        <c:baseTimeUnit val="years"/>
      </c:dateAx>
      <c:valAx>
        <c:axId val="67995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9966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9.92</c:v>
                </c:pt>
                <c:pt idx="1">
                  <c:v>11.91</c:v>
                </c:pt>
                <c:pt idx="2">
                  <c:v>14</c:v>
                </c:pt>
                <c:pt idx="3">
                  <c:v>15.74</c:v>
                </c:pt>
                <c:pt idx="4">
                  <c:v>17.809999999999999</c:v>
                </c:pt>
              </c:numCache>
            </c:numRef>
          </c:val>
          <c:extLst>
            <c:ext xmlns:c16="http://schemas.microsoft.com/office/drawing/2014/chart" uri="{C3380CC4-5D6E-409C-BE32-E72D297353CC}">
              <c16:uniqueId val="{00000000-D9DD-4E14-AEA6-977C1D91D609}"/>
            </c:ext>
          </c:extLst>
        </c:ser>
        <c:dLbls>
          <c:showLegendKey val="0"/>
          <c:showVal val="0"/>
          <c:showCatName val="0"/>
          <c:showSerName val="0"/>
          <c:showPercent val="0"/>
          <c:showBubbleSize val="0"/>
        </c:dLbls>
        <c:gapWidth val="150"/>
        <c:axId val="679963640"/>
        <c:axId val="679958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14.53</c:v>
                </c:pt>
                <c:pt idx="1">
                  <c:v>17.72</c:v>
                </c:pt>
                <c:pt idx="2">
                  <c:v>18.920000000000002</c:v>
                </c:pt>
                <c:pt idx="3">
                  <c:v>14.76</c:v>
                </c:pt>
                <c:pt idx="4">
                  <c:v>15.02</c:v>
                </c:pt>
              </c:numCache>
            </c:numRef>
          </c:val>
          <c:smooth val="0"/>
          <c:extLst>
            <c:ext xmlns:c16="http://schemas.microsoft.com/office/drawing/2014/chart" uri="{C3380CC4-5D6E-409C-BE32-E72D297353CC}">
              <c16:uniqueId val="{00000001-D9DD-4E14-AEA6-977C1D91D609}"/>
            </c:ext>
          </c:extLst>
        </c:ser>
        <c:dLbls>
          <c:showLegendKey val="0"/>
          <c:showVal val="0"/>
          <c:showCatName val="0"/>
          <c:showSerName val="0"/>
          <c:showPercent val="0"/>
          <c:showBubbleSize val="0"/>
        </c:dLbls>
        <c:marker val="1"/>
        <c:smooth val="0"/>
        <c:axId val="679963640"/>
        <c:axId val="679958152"/>
      </c:lineChart>
      <c:dateAx>
        <c:axId val="679963640"/>
        <c:scaling>
          <c:orientation val="minMax"/>
        </c:scaling>
        <c:delete val="1"/>
        <c:axPos val="b"/>
        <c:numFmt formatCode="ge" sourceLinked="1"/>
        <c:majorTickMark val="none"/>
        <c:minorTickMark val="none"/>
        <c:tickLblPos val="none"/>
        <c:crossAx val="679958152"/>
        <c:crosses val="autoZero"/>
        <c:auto val="1"/>
        <c:lblOffset val="100"/>
        <c:baseTimeUnit val="years"/>
      </c:dateAx>
      <c:valAx>
        <c:axId val="679958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9963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2B-41DA-94C1-22239485A2FF}"/>
            </c:ext>
          </c:extLst>
        </c:ser>
        <c:dLbls>
          <c:showLegendKey val="0"/>
          <c:showVal val="0"/>
          <c:showCatName val="0"/>
          <c:showSerName val="0"/>
          <c:showPercent val="0"/>
          <c:showBubbleSize val="0"/>
        </c:dLbls>
        <c:gapWidth val="150"/>
        <c:axId val="679966384"/>
        <c:axId val="679968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92B-41DA-94C1-22239485A2FF}"/>
            </c:ext>
          </c:extLst>
        </c:ser>
        <c:dLbls>
          <c:showLegendKey val="0"/>
          <c:showVal val="0"/>
          <c:showCatName val="0"/>
          <c:showSerName val="0"/>
          <c:showPercent val="0"/>
          <c:showBubbleSize val="0"/>
        </c:dLbls>
        <c:marker val="1"/>
        <c:smooth val="0"/>
        <c:axId val="679966384"/>
        <c:axId val="679968344"/>
      </c:lineChart>
      <c:dateAx>
        <c:axId val="679966384"/>
        <c:scaling>
          <c:orientation val="minMax"/>
        </c:scaling>
        <c:delete val="1"/>
        <c:axPos val="b"/>
        <c:numFmt formatCode="ge" sourceLinked="1"/>
        <c:majorTickMark val="none"/>
        <c:minorTickMark val="none"/>
        <c:tickLblPos val="none"/>
        <c:crossAx val="679968344"/>
        <c:crosses val="autoZero"/>
        <c:auto val="1"/>
        <c:lblOffset val="100"/>
        <c:baseTimeUnit val="years"/>
      </c:dateAx>
      <c:valAx>
        <c:axId val="679968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996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formatCode="#,##0.00;&quot;△&quot;#,##0.00">
                  <c:v>0</c:v>
                </c:pt>
                <c:pt idx="1">
                  <c:v>3.4</c:v>
                </c:pt>
                <c:pt idx="2">
                  <c:v>19.559999999999999</c:v>
                </c:pt>
                <c:pt idx="3" formatCode="#,##0.00;&quot;△&quot;#,##0.00">
                  <c:v>0</c:v>
                </c:pt>
                <c:pt idx="4" formatCode="#,##0.00;&quot;△&quot;#,##0.00">
                  <c:v>0</c:v>
                </c:pt>
              </c:numCache>
            </c:numRef>
          </c:val>
          <c:extLst>
            <c:ext xmlns:c16="http://schemas.microsoft.com/office/drawing/2014/chart" uri="{C3380CC4-5D6E-409C-BE32-E72D297353CC}">
              <c16:uniqueId val="{00000000-F275-47DA-BF0F-C9A1E9ED1C5D}"/>
            </c:ext>
          </c:extLst>
        </c:ser>
        <c:dLbls>
          <c:showLegendKey val="0"/>
          <c:showVal val="0"/>
          <c:showCatName val="0"/>
          <c:showSerName val="0"/>
          <c:showPercent val="0"/>
          <c:showBubbleSize val="0"/>
        </c:dLbls>
        <c:gapWidth val="150"/>
        <c:axId val="679959720"/>
        <c:axId val="67996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172.52</c:v>
                </c:pt>
                <c:pt idx="1">
                  <c:v>201.29</c:v>
                </c:pt>
                <c:pt idx="2">
                  <c:v>208.1</c:v>
                </c:pt>
                <c:pt idx="3">
                  <c:v>148.76</c:v>
                </c:pt>
                <c:pt idx="4">
                  <c:v>179.15</c:v>
                </c:pt>
              </c:numCache>
            </c:numRef>
          </c:val>
          <c:smooth val="0"/>
          <c:extLst>
            <c:ext xmlns:c16="http://schemas.microsoft.com/office/drawing/2014/chart" uri="{C3380CC4-5D6E-409C-BE32-E72D297353CC}">
              <c16:uniqueId val="{00000001-F275-47DA-BF0F-C9A1E9ED1C5D}"/>
            </c:ext>
          </c:extLst>
        </c:ser>
        <c:dLbls>
          <c:showLegendKey val="0"/>
          <c:showVal val="0"/>
          <c:showCatName val="0"/>
          <c:showSerName val="0"/>
          <c:showPercent val="0"/>
          <c:showBubbleSize val="0"/>
        </c:dLbls>
        <c:marker val="1"/>
        <c:smooth val="0"/>
        <c:axId val="679959720"/>
        <c:axId val="679968736"/>
      </c:lineChart>
      <c:dateAx>
        <c:axId val="679959720"/>
        <c:scaling>
          <c:orientation val="minMax"/>
        </c:scaling>
        <c:delete val="1"/>
        <c:axPos val="b"/>
        <c:numFmt formatCode="ge" sourceLinked="1"/>
        <c:majorTickMark val="none"/>
        <c:minorTickMark val="none"/>
        <c:tickLblPos val="none"/>
        <c:crossAx val="679968736"/>
        <c:crosses val="autoZero"/>
        <c:auto val="1"/>
        <c:lblOffset val="100"/>
        <c:baseTimeUnit val="years"/>
      </c:dateAx>
      <c:valAx>
        <c:axId val="67996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9959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250.3</c:v>
                </c:pt>
                <c:pt idx="1">
                  <c:v>180.1</c:v>
                </c:pt>
                <c:pt idx="2">
                  <c:v>157.81</c:v>
                </c:pt>
                <c:pt idx="3">
                  <c:v>96.04</c:v>
                </c:pt>
                <c:pt idx="4">
                  <c:v>66.28</c:v>
                </c:pt>
              </c:numCache>
            </c:numRef>
          </c:val>
          <c:extLst>
            <c:ext xmlns:c16="http://schemas.microsoft.com/office/drawing/2014/chart" uri="{C3380CC4-5D6E-409C-BE32-E72D297353CC}">
              <c16:uniqueId val="{00000000-81CD-4582-BE09-29DB0FF3B8C8}"/>
            </c:ext>
          </c:extLst>
        </c:ser>
        <c:dLbls>
          <c:showLegendKey val="0"/>
          <c:showVal val="0"/>
          <c:showCatName val="0"/>
          <c:showSerName val="0"/>
          <c:showPercent val="0"/>
          <c:showBubbleSize val="0"/>
        </c:dLbls>
        <c:gapWidth val="150"/>
        <c:axId val="679963248"/>
        <c:axId val="679957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69.430000000000007</c:v>
                </c:pt>
                <c:pt idx="1">
                  <c:v>81.19</c:v>
                </c:pt>
                <c:pt idx="2">
                  <c:v>75.290000000000006</c:v>
                </c:pt>
                <c:pt idx="3">
                  <c:v>129.05000000000001</c:v>
                </c:pt>
                <c:pt idx="4">
                  <c:v>131.47999999999999</c:v>
                </c:pt>
              </c:numCache>
            </c:numRef>
          </c:val>
          <c:smooth val="0"/>
          <c:extLst>
            <c:ext xmlns:c16="http://schemas.microsoft.com/office/drawing/2014/chart" uri="{C3380CC4-5D6E-409C-BE32-E72D297353CC}">
              <c16:uniqueId val="{00000001-81CD-4582-BE09-29DB0FF3B8C8}"/>
            </c:ext>
          </c:extLst>
        </c:ser>
        <c:dLbls>
          <c:showLegendKey val="0"/>
          <c:showVal val="0"/>
          <c:showCatName val="0"/>
          <c:showSerName val="0"/>
          <c:showPercent val="0"/>
          <c:showBubbleSize val="0"/>
        </c:dLbls>
        <c:marker val="1"/>
        <c:smooth val="0"/>
        <c:axId val="679963248"/>
        <c:axId val="679957368"/>
      </c:lineChart>
      <c:dateAx>
        <c:axId val="679963248"/>
        <c:scaling>
          <c:orientation val="minMax"/>
        </c:scaling>
        <c:delete val="1"/>
        <c:axPos val="b"/>
        <c:numFmt formatCode="ge" sourceLinked="1"/>
        <c:majorTickMark val="none"/>
        <c:minorTickMark val="none"/>
        <c:tickLblPos val="none"/>
        <c:crossAx val="679957368"/>
        <c:crosses val="autoZero"/>
        <c:auto val="1"/>
        <c:lblOffset val="100"/>
        <c:baseTimeUnit val="years"/>
      </c:dateAx>
      <c:valAx>
        <c:axId val="679957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996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3488.17</c:v>
                </c:pt>
                <c:pt idx="1">
                  <c:v>3479.31</c:v>
                </c:pt>
                <c:pt idx="2">
                  <c:v>2893.98</c:v>
                </c:pt>
                <c:pt idx="3">
                  <c:v>2875.59</c:v>
                </c:pt>
                <c:pt idx="4">
                  <c:v>2306.2800000000002</c:v>
                </c:pt>
              </c:numCache>
            </c:numRef>
          </c:val>
          <c:extLst>
            <c:ext xmlns:c16="http://schemas.microsoft.com/office/drawing/2014/chart" uri="{C3380CC4-5D6E-409C-BE32-E72D297353CC}">
              <c16:uniqueId val="{00000000-029E-4B44-AB5A-DD2BF5729256}"/>
            </c:ext>
          </c:extLst>
        </c:ser>
        <c:dLbls>
          <c:showLegendKey val="0"/>
          <c:showVal val="0"/>
          <c:showCatName val="0"/>
          <c:showSerName val="0"/>
          <c:showPercent val="0"/>
          <c:showBubbleSize val="0"/>
        </c:dLbls>
        <c:gapWidth val="150"/>
        <c:axId val="538553992"/>
        <c:axId val="538554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1592.72</c:v>
                </c:pt>
                <c:pt idx="3">
                  <c:v>1223.96</c:v>
                </c:pt>
                <c:pt idx="4">
                  <c:v>1269.1500000000001</c:v>
                </c:pt>
              </c:numCache>
            </c:numRef>
          </c:val>
          <c:smooth val="0"/>
          <c:extLst>
            <c:ext xmlns:c16="http://schemas.microsoft.com/office/drawing/2014/chart" uri="{C3380CC4-5D6E-409C-BE32-E72D297353CC}">
              <c16:uniqueId val="{00000001-029E-4B44-AB5A-DD2BF5729256}"/>
            </c:ext>
          </c:extLst>
        </c:ser>
        <c:dLbls>
          <c:showLegendKey val="0"/>
          <c:showVal val="0"/>
          <c:showCatName val="0"/>
          <c:showSerName val="0"/>
          <c:showPercent val="0"/>
          <c:showBubbleSize val="0"/>
        </c:dLbls>
        <c:marker val="1"/>
        <c:smooth val="0"/>
        <c:axId val="538553992"/>
        <c:axId val="538554776"/>
      </c:lineChart>
      <c:dateAx>
        <c:axId val="538553992"/>
        <c:scaling>
          <c:orientation val="minMax"/>
        </c:scaling>
        <c:delete val="1"/>
        <c:axPos val="b"/>
        <c:numFmt formatCode="ge" sourceLinked="1"/>
        <c:majorTickMark val="none"/>
        <c:minorTickMark val="none"/>
        <c:tickLblPos val="none"/>
        <c:crossAx val="538554776"/>
        <c:crosses val="autoZero"/>
        <c:auto val="1"/>
        <c:lblOffset val="100"/>
        <c:baseTimeUnit val="years"/>
      </c:dateAx>
      <c:valAx>
        <c:axId val="538554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8553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36.32</c:v>
                </c:pt>
                <c:pt idx="1">
                  <c:v>48.01</c:v>
                </c:pt>
                <c:pt idx="2">
                  <c:v>43.11</c:v>
                </c:pt>
                <c:pt idx="3">
                  <c:v>63.69</c:v>
                </c:pt>
                <c:pt idx="4">
                  <c:v>65.2</c:v>
                </c:pt>
              </c:numCache>
            </c:numRef>
          </c:val>
          <c:extLst>
            <c:ext xmlns:c16="http://schemas.microsoft.com/office/drawing/2014/chart" uri="{C3380CC4-5D6E-409C-BE32-E72D297353CC}">
              <c16:uniqueId val="{00000000-E040-4D5A-92F9-E3815EF30612}"/>
            </c:ext>
          </c:extLst>
        </c:ser>
        <c:dLbls>
          <c:showLegendKey val="0"/>
          <c:showVal val="0"/>
          <c:showCatName val="0"/>
          <c:showSerName val="0"/>
          <c:showPercent val="0"/>
          <c:showBubbleSize val="0"/>
        </c:dLbls>
        <c:gapWidth val="150"/>
        <c:axId val="538557128"/>
        <c:axId val="53855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53.7</c:v>
                </c:pt>
                <c:pt idx="3">
                  <c:v>61.54</c:v>
                </c:pt>
                <c:pt idx="4">
                  <c:v>63.97</c:v>
                </c:pt>
              </c:numCache>
            </c:numRef>
          </c:val>
          <c:smooth val="0"/>
          <c:extLst>
            <c:ext xmlns:c16="http://schemas.microsoft.com/office/drawing/2014/chart" uri="{C3380CC4-5D6E-409C-BE32-E72D297353CC}">
              <c16:uniqueId val="{00000001-E040-4D5A-92F9-E3815EF30612}"/>
            </c:ext>
          </c:extLst>
        </c:ser>
        <c:dLbls>
          <c:showLegendKey val="0"/>
          <c:showVal val="0"/>
          <c:showCatName val="0"/>
          <c:showSerName val="0"/>
          <c:showPercent val="0"/>
          <c:showBubbleSize val="0"/>
        </c:dLbls>
        <c:marker val="1"/>
        <c:smooth val="0"/>
        <c:axId val="538557128"/>
        <c:axId val="538555168"/>
      </c:lineChart>
      <c:dateAx>
        <c:axId val="538557128"/>
        <c:scaling>
          <c:orientation val="minMax"/>
        </c:scaling>
        <c:delete val="1"/>
        <c:axPos val="b"/>
        <c:numFmt formatCode="ge" sourceLinked="1"/>
        <c:majorTickMark val="none"/>
        <c:minorTickMark val="none"/>
        <c:tickLblPos val="none"/>
        <c:crossAx val="538555168"/>
        <c:crosses val="autoZero"/>
        <c:auto val="1"/>
        <c:lblOffset val="100"/>
        <c:baseTimeUnit val="years"/>
      </c:dateAx>
      <c:valAx>
        <c:axId val="53855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8557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415.63</c:v>
                </c:pt>
                <c:pt idx="1">
                  <c:v>314.76</c:v>
                </c:pt>
                <c:pt idx="2">
                  <c:v>352.09</c:v>
                </c:pt>
                <c:pt idx="3">
                  <c:v>237.71</c:v>
                </c:pt>
                <c:pt idx="4">
                  <c:v>232.39</c:v>
                </c:pt>
              </c:numCache>
            </c:numRef>
          </c:val>
          <c:extLst>
            <c:ext xmlns:c16="http://schemas.microsoft.com/office/drawing/2014/chart" uri="{C3380CC4-5D6E-409C-BE32-E72D297353CC}">
              <c16:uniqueId val="{00000000-2A79-41FA-BED0-FBCB17907D5D}"/>
            </c:ext>
          </c:extLst>
        </c:ser>
        <c:dLbls>
          <c:showLegendKey val="0"/>
          <c:showVal val="0"/>
          <c:showCatName val="0"/>
          <c:showSerName val="0"/>
          <c:showPercent val="0"/>
          <c:showBubbleSize val="0"/>
        </c:dLbls>
        <c:gapWidth val="150"/>
        <c:axId val="538555952"/>
        <c:axId val="53855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300.35000000000002</c:v>
                </c:pt>
                <c:pt idx="3">
                  <c:v>267.86</c:v>
                </c:pt>
                <c:pt idx="4">
                  <c:v>256.82</c:v>
                </c:pt>
              </c:numCache>
            </c:numRef>
          </c:val>
          <c:smooth val="0"/>
          <c:extLst>
            <c:ext xmlns:c16="http://schemas.microsoft.com/office/drawing/2014/chart" uri="{C3380CC4-5D6E-409C-BE32-E72D297353CC}">
              <c16:uniqueId val="{00000001-2A79-41FA-BED0-FBCB17907D5D}"/>
            </c:ext>
          </c:extLst>
        </c:ser>
        <c:dLbls>
          <c:showLegendKey val="0"/>
          <c:showVal val="0"/>
          <c:showCatName val="0"/>
          <c:showSerName val="0"/>
          <c:showPercent val="0"/>
          <c:showBubbleSize val="0"/>
        </c:dLbls>
        <c:marker val="1"/>
        <c:smooth val="0"/>
        <c:axId val="538555952"/>
        <c:axId val="538554384"/>
      </c:lineChart>
      <c:dateAx>
        <c:axId val="538555952"/>
        <c:scaling>
          <c:orientation val="minMax"/>
        </c:scaling>
        <c:delete val="1"/>
        <c:axPos val="b"/>
        <c:numFmt formatCode="ge" sourceLinked="1"/>
        <c:majorTickMark val="none"/>
        <c:minorTickMark val="none"/>
        <c:tickLblPos val="none"/>
        <c:crossAx val="538554384"/>
        <c:crosses val="autoZero"/>
        <c:auto val="1"/>
        <c:lblOffset val="100"/>
        <c:baseTimeUnit val="years"/>
      </c:dateAx>
      <c:valAx>
        <c:axId val="53855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855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6"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宇城市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D3</v>
      </c>
      <c r="X8" s="71"/>
      <c r="Y8" s="71"/>
      <c r="Z8" s="71"/>
      <c r="AA8" s="71"/>
      <c r="AB8" s="71"/>
      <c r="AC8" s="71"/>
      <c r="AD8" s="72" t="str">
        <f>データ!$M$6</f>
        <v>非設置</v>
      </c>
      <c r="AE8" s="72"/>
      <c r="AF8" s="72"/>
      <c r="AG8" s="72"/>
      <c r="AH8" s="72"/>
      <c r="AI8" s="72"/>
      <c r="AJ8" s="72"/>
      <c r="AK8" s="3"/>
      <c r="AL8" s="68">
        <f>データ!S6</f>
        <v>59478</v>
      </c>
      <c r="AM8" s="68"/>
      <c r="AN8" s="68"/>
      <c r="AO8" s="68"/>
      <c r="AP8" s="68"/>
      <c r="AQ8" s="68"/>
      <c r="AR8" s="68"/>
      <c r="AS8" s="68"/>
      <c r="AT8" s="67">
        <f>データ!T6</f>
        <v>188.61</v>
      </c>
      <c r="AU8" s="67"/>
      <c r="AV8" s="67"/>
      <c r="AW8" s="67"/>
      <c r="AX8" s="67"/>
      <c r="AY8" s="67"/>
      <c r="AZ8" s="67"/>
      <c r="BA8" s="67"/>
      <c r="BB8" s="67">
        <f>データ!U6</f>
        <v>315.35000000000002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52.37</v>
      </c>
      <c r="J10" s="67"/>
      <c r="K10" s="67"/>
      <c r="L10" s="67"/>
      <c r="M10" s="67"/>
      <c r="N10" s="67"/>
      <c r="O10" s="67"/>
      <c r="P10" s="67">
        <f>データ!P6</f>
        <v>2.16</v>
      </c>
      <c r="Q10" s="67"/>
      <c r="R10" s="67"/>
      <c r="S10" s="67"/>
      <c r="T10" s="67"/>
      <c r="U10" s="67"/>
      <c r="V10" s="67"/>
      <c r="W10" s="67">
        <f>データ!Q6</f>
        <v>76.95</v>
      </c>
      <c r="X10" s="67"/>
      <c r="Y10" s="67"/>
      <c r="Z10" s="67"/>
      <c r="AA10" s="67"/>
      <c r="AB10" s="67"/>
      <c r="AC10" s="67"/>
      <c r="AD10" s="68">
        <f>データ!R6</f>
        <v>3090</v>
      </c>
      <c r="AE10" s="68"/>
      <c r="AF10" s="68"/>
      <c r="AG10" s="68"/>
      <c r="AH10" s="68"/>
      <c r="AI10" s="68"/>
      <c r="AJ10" s="68"/>
      <c r="AK10" s="2"/>
      <c r="AL10" s="68">
        <f>データ!V6</f>
        <v>1278</v>
      </c>
      <c r="AM10" s="68"/>
      <c r="AN10" s="68"/>
      <c r="AO10" s="68"/>
      <c r="AP10" s="68"/>
      <c r="AQ10" s="68"/>
      <c r="AR10" s="68"/>
      <c r="AS10" s="68"/>
      <c r="AT10" s="67">
        <f>データ!W6</f>
        <v>0.49</v>
      </c>
      <c r="AU10" s="67"/>
      <c r="AV10" s="67"/>
      <c r="AW10" s="67"/>
      <c r="AX10" s="67"/>
      <c r="AY10" s="67"/>
      <c r="AZ10" s="67"/>
      <c r="BA10" s="67"/>
      <c r="BB10" s="67">
        <f>データ!X6</f>
        <v>2608.16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108</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fPn9GDNv37vA3kQZ0LuaWF/wSY36ukwIa8EmaWOFXh2o7GwuKIqeWHfCKAXOxQlFf4s7mm/2TMQI4Sa1TUNyeQ==" saltValue="RGkMSP+gHkwgOdkabq5Yz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432130</v>
      </c>
      <c r="D6" s="33">
        <f t="shared" si="3"/>
        <v>46</v>
      </c>
      <c r="E6" s="33">
        <f t="shared" si="3"/>
        <v>17</v>
      </c>
      <c r="F6" s="33">
        <f t="shared" si="3"/>
        <v>4</v>
      </c>
      <c r="G6" s="33">
        <f t="shared" si="3"/>
        <v>0</v>
      </c>
      <c r="H6" s="33" t="str">
        <f t="shared" si="3"/>
        <v>熊本県　宇城市</v>
      </c>
      <c r="I6" s="33" t="str">
        <f t="shared" si="3"/>
        <v>法適用</v>
      </c>
      <c r="J6" s="33" t="str">
        <f t="shared" si="3"/>
        <v>下水道事業</v>
      </c>
      <c r="K6" s="33" t="str">
        <f t="shared" si="3"/>
        <v>特定環境保全公共下水道</v>
      </c>
      <c r="L6" s="33" t="str">
        <f t="shared" si="3"/>
        <v>D3</v>
      </c>
      <c r="M6" s="33" t="str">
        <f t="shared" si="3"/>
        <v>非設置</v>
      </c>
      <c r="N6" s="34" t="str">
        <f t="shared" si="3"/>
        <v>-</v>
      </c>
      <c r="O6" s="34">
        <f t="shared" si="3"/>
        <v>52.37</v>
      </c>
      <c r="P6" s="34">
        <f t="shared" si="3"/>
        <v>2.16</v>
      </c>
      <c r="Q6" s="34">
        <f t="shared" si="3"/>
        <v>76.95</v>
      </c>
      <c r="R6" s="34">
        <f t="shared" si="3"/>
        <v>3090</v>
      </c>
      <c r="S6" s="34">
        <f t="shared" si="3"/>
        <v>59478</v>
      </c>
      <c r="T6" s="34">
        <f t="shared" si="3"/>
        <v>188.61</v>
      </c>
      <c r="U6" s="34">
        <f t="shared" si="3"/>
        <v>315.35000000000002</v>
      </c>
      <c r="V6" s="34">
        <f t="shared" si="3"/>
        <v>1278</v>
      </c>
      <c r="W6" s="34">
        <f t="shared" si="3"/>
        <v>0.49</v>
      </c>
      <c r="X6" s="34">
        <f t="shared" si="3"/>
        <v>2608.16</v>
      </c>
      <c r="Y6" s="35">
        <f>IF(Y7="",NA(),Y7)</f>
        <v>102.74</v>
      </c>
      <c r="Z6" s="35">
        <f t="shared" ref="Z6:AH6" si="4">IF(Z7="",NA(),Z7)</f>
        <v>99.43</v>
      </c>
      <c r="AA6" s="35">
        <f t="shared" si="4"/>
        <v>97.34</v>
      </c>
      <c r="AB6" s="35">
        <f t="shared" si="4"/>
        <v>110.05</v>
      </c>
      <c r="AC6" s="35">
        <f t="shared" si="4"/>
        <v>100.06</v>
      </c>
      <c r="AD6" s="35">
        <f t="shared" si="4"/>
        <v>96.83</v>
      </c>
      <c r="AE6" s="35">
        <f t="shared" si="4"/>
        <v>98.32</v>
      </c>
      <c r="AF6" s="35">
        <f t="shared" si="4"/>
        <v>98.04</v>
      </c>
      <c r="AG6" s="35">
        <f t="shared" si="4"/>
        <v>99.91</v>
      </c>
      <c r="AH6" s="35">
        <f t="shared" si="4"/>
        <v>98.03</v>
      </c>
      <c r="AI6" s="34" t="str">
        <f>IF(AI7="","",IF(AI7="-","【-】","【"&amp;SUBSTITUTE(TEXT(AI7,"#,##0.00"),"-","△")&amp;"】"))</f>
        <v>【101.92】</v>
      </c>
      <c r="AJ6" s="34">
        <f>IF(AJ7="",NA(),AJ7)</f>
        <v>0</v>
      </c>
      <c r="AK6" s="35">
        <f t="shared" ref="AK6:AS6" si="5">IF(AK7="",NA(),AK7)</f>
        <v>3.4</v>
      </c>
      <c r="AL6" s="35">
        <f t="shared" si="5"/>
        <v>19.559999999999999</v>
      </c>
      <c r="AM6" s="34">
        <f t="shared" si="5"/>
        <v>0</v>
      </c>
      <c r="AN6" s="34">
        <f t="shared" si="5"/>
        <v>0</v>
      </c>
      <c r="AO6" s="35">
        <f t="shared" si="5"/>
        <v>172.52</v>
      </c>
      <c r="AP6" s="35">
        <f t="shared" si="5"/>
        <v>201.29</v>
      </c>
      <c r="AQ6" s="35">
        <f t="shared" si="5"/>
        <v>208.1</v>
      </c>
      <c r="AR6" s="35">
        <f t="shared" si="5"/>
        <v>148.76</v>
      </c>
      <c r="AS6" s="35">
        <f t="shared" si="5"/>
        <v>179.15</v>
      </c>
      <c r="AT6" s="34" t="str">
        <f>IF(AT7="","",IF(AT7="-","【-】","【"&amp;SUBSTITUTE(TEXT(AT7,"#,##0.00"),"-","△")&amp;"】"))</f>
        <v>【88.06】</v>
      </c>
      <c r="AU6" s="35">
        <f>IF(AU7="",NA(),AU7)</f>
        <v>250.3</v>
      </c>
      <c r="AV6" s="35">
        <f t="shared" ref="AV6:BD6" si="6">IF(AV7="",NA(),AV7)</f>
        <v>180.1</v>
      </c>
      <c r="AW6" s="35">
        <f t="shared" si="6"/>
        <v>157.81</v>
      </c>
      <c r="AX6" s="35">
        <f t="shared" si="6"/>
        <v>96.04</v>
      </c>
      <c r="AY6" s="35">
        <f t="shared" si="6"/>
        <v>66.28</v>
      </c>
      <c r="AZ6" s="35">
        <f t="shared" si="6"/>
        <v>69.430000000000007</v>
      </c>
      <c r="BA6" s="35">
        <f t="shared" si="6"/>
        <v>81.19</v>
      </c>
      <c r="BB6" s="35">
        <f t="shared" si="6"/>
        <v>75.290000000000006</v>
      </c>
      <c r="BC6" s="35">
        <f t="shared" si="6"/>
        <v>129.05000000000001</v>
      </c>
      <c r="BD6" s="35">
        <f t="shared" si="6"/>
        <v>131.47999999999999</v>
      </c>
      <c r="BE6" s="34" t="str">
        <f>IF(BE7="","",IF(BE7="-","【-】","【"&amp;SUBSTITUTE(TEXT(BE7,"#,##0.00"),"-","△")&amp;"】"))</f>
        <v>【54.23】</v>
      </c>
      <c r="BF6" s="35">
        <f>IF(BF7="",NA(),BF7)</f>
        <v>3488.17</v>
      </c>
      <c r="BG6" s="35">
        <f t="shared" ref="BG6:BO6" si="7">IF(BG7="",NA(),BG7)</f>
        <v>3479.31</v>
      </c>
      <c r="BH6" s="35">
        <f t="shared" si="7"/>
        <v>2893.98</v>
      </c>
      <c r="BI6" s="35">
        <f t="shared" si="7"/>
        <v>2875.59</v>
      </c>
      <c r="BJ6" s="35">
        <f t="shared" si="7"/>
        <v>2306.2800000000002</v>
      </c>
      <c r="BK6" s="35">
        <f t="shared" si="7"/>
        <v>1671.86</v>
      </c>
      <c r="BL6" s="35">
        <f t="shared" si="7"/>
        <v>1673.47</v>
      </c>
      <c r="BM6" s="35">
        <f t="shared" si="7"/>
        <v>1592.72</v>
      </c>
      <c r="BN6" s="35">
        <f t="shared" si="7"/>
        <v>1223.96</v>
      </c>
      <c r="BO6" s="35">
        <f t="shared" si="7"/>
        <v>1269.1500000000001</v>
      </c>
      <c r="BP6" s="34" t="str">
        <f>IF(BP7="","",IF(BP7="-","【-】","【"&amp;SUBSTITUTE(TEXT(BP7,"#,##0.00"),"-","△")&amp;"】"))</f>
        <v>【1,209.40】</v>
      </c>
      <c r="BQ6" s="35">
        <f>IF(BQ7="",NA(),BQ7)</f>
        <v>36.32</v>
      </c>
      <c r="BR6" s="35">
        <f t="shared" ref="BR6:BZ6" si="8">IF(BR7="",NA(),BR7)</f>
        <v>48.01</v>
      </c>
      <c r="BS6" s="35">
        <f t="shared" si="8"/>
        <v>43.11</v>
      </c>
      <c r="BT6" s="35">
        <f t="shared" si="8"/>
        <v>63.69</v>
      </c>
      <c r="BU6" s="35">
        <f t="shared" si="8"/>
        <v>65.2</v>
      </c>
      <c r="BV6" s="35">
        <f t="shared" si="8"/>
        <v>50.54</v>
      </c>
      <c r="BW6" s="35">
        <f t="shared" si="8"/>
        <v>49.22</v>
      </c>
      <c r="BX6" s="35">
        <f t="shared" si="8"/>
        <v>53.7</v>
      </c>
      <c r="BY6" s="35">
        <f t="shared" si="8"/>
        <v>61.54</v>
      </c>
      <c r="BZ6" s="35">
        <f t="shared" si="8"/>
        <v>63.97</v>
      </c>
      <c r="CA6" s="34" t="str">
        <f>IF(CA7="","",IF(CA7="-","【-】","【"&amp;SUBSTITUTE(TEXT(CA7,"#,##0.00"),"-","△")&amp;"】"))</f>
        <v>【74.48】</v>
      </c>
      <c r="CB6" s="35">
        <f>IF(CB7="",NA(),CB7)</f>
        <v>415.63</v>
      </c>
      <c r="CC6" s="35">
        <f t="shared" ref="CC6:CK6" si="9">IF(CC7="",NA(),CC7)</f>
        <v>314.76</v>
      </c>
      <c r="CD6" s="35">
        <f t="shared" si="9"/>
        <v>352.09</v>
      </c>
      <c r="CE6" s="35">
        <f t="shared" si="9"/>
        <v>237.71</v>
      </c>
      <c r="CF6" s="35">
        <f t="shared" si="9"/>
        <v>232.39</v>
      </c>
      <c r="CG6" s="35">
        <f t="shared" si="9"/>
        <v>320.36</v>
      </c>
      <c r="CH6" s="35">
        <f t="shared" si="9"/>
        <v>332.02</v>
      </c>
      <c r="CI6" s="35">
        <f t="shared" si="9"/>
        <v>300.35000000000002</v>
      </c>
      <c r="CJ6" s="35">
        <f t="shared" si="9"/>
        <v>267.86</v>
      </c>
      <c r="CK6" s="35">
        <f t="shared" si="9"/>
        <v>256.82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34.74</v>
      </c>
      <c r="CS6" s="35">
        <f t="shared" si="10"/>
        <v>36.65</v>
      </c>
      <c r="CT6" s="35">
        <f t="shared" si="10"/>
        <v>37.72</v>
      </c>
      <c r="CU6" s="35">
        <f t="shared" si="10"/>
        <v>37.08</v>
      </c>
      <c r="CV6" s="35">
        <f t="shared" si="10"/>
        <v>37.46</v>
      </c>
      <c r="CW6" s="34" t="str">
        <f>IF(CW7="","",IF(CW7="-","【-】","【"&amp;SUBSTITUTE(TEXT(CW7,"#,##0.00"),"-","△")&amp;"】"))</f>
        <v>【42.82】</v>
      </c>
      <c r="CX6" s="35">
        <f>IF(CX7="",NA(),CX7)</f>
        <v>56.3</v>
      </c>
      <c r="CY6" s="35">
        <f t="shared" ref="CY6:DG6" si="11">IF(CY7="",NA(),CY7)</f>
        <v>62.64</v>
      </c>
      <c r="CZ6" s="35">
        <f t="shared" si="11"/>
        <v>62.7</v>
      </c>
      <c r="DA6" s="35">
        <f t="shared" si="11"/>
        <v>63.63</v>
      </c>
      <c r="DB6" s="35">
        <f t="shared" si="11"/>
        <v>65.180000000000007</v>
      </c>
      <c r="DC6" s="35">
        <f t="shared" si="11"/>
        <v>70.14</v>
      </c>
      <c r="DD6" s="35">
        <f t="shared" si="11"/>
        <v>68.83</v>
      </c>
      <c r="DE6" s="35">
        <f t="shared" si="11"/>
        <v>68.459999999999994</v>
      </c>
      <c r="DF6" s="35">
        <f t="shared" si="11"/>
        <v>67.22</v>
      </c>
      <c r="DG6" s="35">
        <f t="shared" si="11"/>
        <v>67.459999999999994</v>
      </c>
      <c r="DH6" s="34" t="str">
        <f>IF(DH7="","",IF(DH7="-","【-】","【"&amp;SUBSTITUTE(TEXT(DH7,"#,##0.00"),"-","△")&amp;"】"))</f>
        <v>【83.36】</v>
      </c>
      <c r="DI6" s="35">
        <f>IF(DI7="",NA(),DI7)</f>
        <v>9.92</v>
      </c>
      <c r="DJ6" s="35">
        <f t="shared" ref="DJ6:DR6" si="12">IF(DJ7="",NA(),DJ7)</f>
        <v>11.91</v>
      </c>
      <c r="DK6" s="35">
        <f t="shared" si="12"/>
        <v>14</v>
      </c>
      <c r="DL6" s="35">
        <f t="shared" si="12"/>
        <v>15.74</v>
      </c>
      <c r="DM6" s="35">
        <f t="shared" si="12"/>
        <v>17.809999999999999</v>
      </c>
      <c r="DN6" s="35">
        <f t="shared" si="12"/>
        <v>14.53</v>
      </c>
      <c r="DO6" s="35">
        <f t="shared" si="12"/>
        <v>17.72</v>
      </c>
      <c r="DP6" s="35">
        <f t="shared" si="12"/>
        <v>18.920000000000002</v>
      </c>
      <c r="DQ6" s="35">
        <f t="shared" si="12"/>
        <v>14.76</v>
      </c>
      <c r="DR6" s="35">
        <f t="shared" si="12"/>
        <v>15.02</v>
      </c>
      <c r="DS6" s="34" t="str">
        <f>IF(DS7="","",IF(DS7="-","【-】","【"&amp;SUBSTITUTE(TEXT(DS7,"#,##0.00"),"-","△")&amp;"】"))</f>
        <v>【24.88】</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【0.01】</v>
      </c>
      <c r="EE6" s="34">
        <f>IF(EE7="",NA(),EE7)</f>
        <v>0</v>
      </c>
      <c r="EF6" s="34">
        <f t="shared" ref="EF6:EN6" si="14">IF(EF7="",NA(),EF7)</f>
        <v>0</v>
      </c>
      <c r="EG6" s="34">
        <f t="shared" si="14"/>
        <v>0</v>
      </c>
      <c r="EH6" s="34">
        <f t="shared" si="14"/>
        <v>0</v>
      </c>
      <c r="EI6" s="34">
        <f t="shared" si="14"/>
        <v>0</v>
      </c>
      <c r="EJ6" s="35">
        <f t="shared" si="14"/>
        <v>0.08</v>
      </c>
      <c r="EK6" s="35">
        <f t="shared" si="14"/>
        <v>0.26</v>
      </c>
      <c r="EL6" s="35">
        <f t="shared" si="14"/>
        <v>0.13</v>
      </c>
      <c r="EM6" s="35">
        <f t="shared" si="14"/>
        <v>0.13</v>
      </c>
      <c r="EN6" s="35">
        <f t="shared" si="14"/>
        <v>0.09</v>
      </c>
      <c r="EO6" s="34" t="str">
        <f>IF(EO7="","",IF(EO7="-","【-】","【"&amp;SUBSTITUTE(TEXT(EO7,"#,##0.00"),"-","△")&amp;"】"))</f>
        <v>【0.12】</v>
      </c>
    </row>
    <row r="7" spans="1:148" s="36" customFormat="1" x14ac:dyDescent="0.15">
      <c r="A7" s="28"/>
      <c r="B7" s="37">
        <v>2018</v>
      </c>
      <c r="C7" s="37">
        <v>432130</v>
      </c>
      <c r="D7" s="37">
        <v>46</v>
      </c>
      <c r="E7" s="37">
        <v>17</v>
      </c>
      <c r="F7" s="37">
        <v>4</v>
      </c>
      <c r="G7" s="37">
        <v>0</v>
      </c>
      <c r="H7" s="37" t="s">
        <v>96</v>
      </c>
      <c r="I7" s="37" t="s">
        <v>97</v>
      </c>
      <c r="J7" s="37" t="s">
        <v>98</v>
      </c>
      <c r="K7" s="37" t="s">
        <v>99</v>
      </c>
      <c r="L7" s="37" t="s">
        <v>100</v>
      </c>
      <c r="M7" s="37" t="s">
        <v>101</v>
      </c>
      <c r="N7" s="38" t="s">
        <v>102</v>
      </c>
      <c r="O7" s="38">
        <v>52.37</v>
      </c>
      <c r="P7" s="38">
        <v>2.16</v>
      </c>
      <c r="Q7" s="38">
        <v>76.95</v>
      </c>
      <c r="R7" s="38">
        <v>3090</v>
      </c>
      <c r="S7" s="38">
        <v>59478</v>
      </c>
      <c r="T7" s="38">
        <v>188.61</v>
      </c>
      <c r="U7" s="38">
        <v>315.35000000000002</v>
      </c>
      <c r="V7" s="38">
        <v>1278</v>
      </c>
      <c r="W7" s="38">
        <v>0.49</v>
      </c>
      <c r="X7" s="38">
        <v>2608.16</v>
      </c>
      <c r="Y7" s="38">
        <v>102.74</v>
      </c>
      <c r="Z7" s="38">
        <v>99.43</v>
      </c>
      <c r="AA7" s="38">
        <v>97.34</v>
      </c>
      <c r="AB7" s="38">
        <v>110.05</v>
      </c>
      <c r="AC7" s="38">
        <v>100.06</v>
      </c>
      <c r="AD7" s="38">
        <v>96.83</v>
      </c>
      <c r="AE7" s="38">
        <v>98.32</v>
      </c>
      <c r="AF7" s="38">
        <v>98.04</v>
      </c>
      <c r="AG7" s="38">
        <v>99.91</v>
      </c>
      <c r="AH7" s="38">
        <v>98.03</v>
      </c>
      <c r="AI7" s="38">
        <v>101.92</v>
      </c>
      <c r="AJ7" s="38">
        <v>0</v>
      </c>
      <c r="AK7" s="38">
        <v>3.4</v>
      </c>
      <c r="AL7" s="38">
        <v>19.559999999999999</v>
      </c>
      <c r="AM7" s="38">
        <v>0</v>
      </c>
      <c r="AN7" s="38">
        <v>0</v>
      </c>
      <c r="AO7" s="38">
        <v>172.52</v>
      </c>
      <c r="AP7" s="38">
        <v>201.29</v>
      </c>
      <c r="AQ7" s="38">
        <v>208.1</v>
      </c>
      <c r="AR7" s="38">
        <v>148.76</v>
      </c>
      <c r="AS7" s="38">
        <v>179.15</v>
      </c>
      <c r="AT7" s="38">
        <v>88.06</v>
      </c>
      <c r="AU7" s="38">
        <v>250.3</v>
      </c>
      <c r="AV7" s="38">
        <v>180.1</v>
      </c>
      <c r="AW7" s="38">
        <v>157.81</v>
      </c>
      <c r="AX7" s="38">
        <v>96.04</v>
      </c>
      <c r="AY7" s="38">
        <v>66.28</v>
      </c>
      <c r="AZ7" s="38">
        <v>69.430000000000007</v>
      </c>
      <c r="BA7" s="38">
        <v>81.19</v>
      </c>
      <c r="BB7" s="38">
        <v>75.290000000000006</v>
      </c>
      <c r="BC7" s="38">
        <v>129.05000000000001</v>
      </c>
      <c r="BD7" s="38">
        <v>131.47999999999999</v>
      </c>
      <c r="BE7" s="38">
        <v>54.23</v>
      </c>
      <c r="BF7" s="38">
        <v>3488.17</v>
      </c>
      <c r="BG7" s="38">
        <v>3479.31</v>
      </c>
      <c r="BH7" s="38">
        <v>2893.98</v>
      </c>
      <c r="BI7" s="38">
        <v>2875.59</v>
      </c>
      <c r="BJ7" s="38">
        <v>2306.2800000000002</v>
      </c>
      <c r="BK7" s="38">
        <v>1671.86</v>
      </c>
      <c r="BL7" s="38">
        <v>1673.47</v>
      </c>
      <c r="BM7" s="38">
        <v>1592.72</v>
      </c>
      <c r="BN7" s="38">
        <v>1223.96</v>
      </c>
      <c r="BO7" s="38">
        <v>1269.1500000000001</v>
      </c>
      <c r="BP7" s="38">
        <v>1209.4000000000001</v>
      </c>
      <c r="BQ7" s="38">
        <v>36.32</v>
      </c>
      <c r="BR7" s="38">
        <v>48.01</v>
      </c>
      <c r="BS7" s="38">
        <v>43.11</v>
      </c>
      <c r="BT7" s="38">
        <v>63.69</v>
      </c>
      <c r="BU7" s="38">
        <v>65.2</v>
      </c>
      <c r="BV7" s="38">
        <v>50.54</v>
      </c>
      <c r="BW7" s="38">
        <v>49.22</v>
      </c>
      <c r="BX7" s="38">
        <v>53.7</v>
      </c>
      <c r="BY7" s="38">
        <v>61.54</v>
      </c>
      <c r="BZ7" s="38">
        <v>63.97</v>
      </c>
      <c r="CA7" s="38">
        <v>74.48</v>
      </c>
      <c r="CB7" s="38">
        <v>415.63</v>
      </c>
      <c r="CC7" s="38">
        <v>314.76</v>
      </c>
      <c r="CD7" s="38">
        <v>352.09</v>
      </c>
      <c r="CE7" s="38">
        <v>237.71</v>
      </c>
      <c r="CF7" s="38">
        <v>232.39</v>
      </c>
      <c r="CG7" s="38">
        <v>320.36</v>
      </c>
      <c r="CH7" s="38">
        <v>332.02</v>
      </c>
      <c r="CI7" s="38">
        <v>300.35000000000002</v>
      </c>
      <c r="CJ7" s="38">
        <v>267.86</v>
      </c>
      <c r="CK7" s="38">
        <v>256.82</v>
      </c>
      <c r="CL7" s="38">
        <v>219.46</v>
      </c>
      <c r="CM7" s="38" t="s">
        <v>102</v>
      </c>
      <c r="CN7" s="38" t="s">
        <v>102</v>
      </c>
      <c r="CO7" s="38" t="s">
        <v>102</v>
      </c>
      <c r="CP7" s="38" t="s">
        <v>102</v>
      </c>
      <c r="CQ7" s="38" t="s">
        <v>102</v>
      </c>
      <c r="CR7" s="38">
        <v>34.74</v>
      </c>
      <c r="CS7" s="38">
        <v>36.65</v>
      </c>
      <c r="CT7" s="38">
        <v>37.72</v>
      </c>
      <c r="CU7" s="38">
        <v>37.08</v>
      </c>
      <c r="CV7" s="38">
        <v>37.46</v>
      </c>
      <c r="CW7" s="38">
        <v>42.82</v>
      </c>
      <c r="CX7" s="38">
        <v>56.3</v>
      </c>
      <c r="CY7" s="38">
        <v>62.64</v>
      </c>
      <c r="CZ7" s="38">
        <v>62.7</v>
      </c>
      <c r="DA7" s="38">
        <v>63.63</v>
      </c>
      <c r="DB7" s="38">
        <v>65.180000000000007</v>
      </c>
      <c r="DC7" s="38">
        <v>70.14</v>
      </c>
      <c r="DD7" s="38">
        <v>68.83</v>
      </c>
      <c r="DE7" s="38">
        <v>68.459999999999994</v>
      </c>
      <c r="DF7" s="38">
        <v>67.22</v>
      </c>
      <c r="DG7" s="38">
        <v>67.459999999999994</v>
      </c>
      <c r="DH7" s="38">
        <v>83.36</v>
      </c>
      <c r="DI7" s="38">
        <v>9.92</v>
      </c>
      <c r="DJ7" s="38">
        <v>11.91</v>
      </c>
      <c r="DK7" s="38">
        <v>14</v>
      </c>
      <c r="DL7" s="38">
        <v>15.74</v>
      </c>
      <c r="DM7" s="38">
        <v>17.809999999999999</v>
      </c>
      <c r="DN7" s="38">
        <v>14.53</v>
      </c>
      <c r="DO7" s="38">
        <v>17.72</v>
      </c>
      <c r="DP7" s="38">
        <v>18.920000000000002</v>
      </c>
      <c r="DQ7" s="38">
        <v>14.76</v>
      </c>
      <c r="DR7" s="38">
        <v>15.02</v>
      </c>
      <c r="DS7" s="38">
        <v>24.88</v>
      </c>
      <c r="DT7" s="38">
        <v>0</v>
      </c>
      <c r="DU7" s="38">
        <v>0</v>
      </c>
      <c r="DV7" s="38">
        <v>0</v>
      </c>
      <c r="DW7" s="38">
        <v>0</v>
      </c>
      <c r="DX7" s="38">
        <v>0</v>
      </c>
      <c r="DY7" s="38">
        <v>0</v>
      </c>
      <c r="DZ7" s="38">
        <v>0</v>
      </c>
      <c r="EA7" s="38">
        <v>0</v>
      </c>
      <c r="EB7" s="38">
        <v>0</v>
      </c>
      <c r="EC7" s="38">
        <v>0</v>
      </c>
      <c r="ED7" s="38">
        <v>0.01</v>
      </c>
      <c r="EE7" s="38">
        <v>0</v>
      </c>
      <c r="EF7" s="38">
        <v>0</v>
      </c>
      <c r="EG7" s="38">
        <v>0</v>
      </c>
      <c r="EH7" s="38">
        <v>0</v>
      </c>
      <c r="EI7" s="38">
        <v>0</v>
      </c>
      <c r="EJ7" s="38">
        <v>0.08</v>
      </c>
      <c r="EK7" s="38">
        <v>0.26</v>
      </c>
      <c r="EL7" s="38">
        <v>0.13</v>
      </c>
      <c r="EM7" s="38">
        <v>0.13</v>
      </c>
      <c r="EN7" s="38">
        <v>0.09</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2020-02-07T11:32:52Z</cp:lastPrinted>
  <dcterms:created xsi:type="dcterms:W3CDTF">2019-12-05T04:52:15Z</dcterms:created>
  <dcterms:modified xsi:type="dcterms:W3CDTF">2020-02-09T23:45:53Z</dcterms:modified>
  <cp:category/>
</cp:coreProperties>
</file>