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Ｈ31(Ｈ30分析)\"/>
    </mc:Choice>
  </mc:AlternateContent>
  <xr:revisionPtr revIDLastSave="0" documentId="13_ncr:1_{40D76597-3F31-4E76-ABBC-9DA8E105196E}" xr6:coauthVersionLast="41" xr6:coauthVersionMax="41" xr10:uidLastSave="{00000000-0000-0000-0000-000000000000}"/>
  <workbookProtection workbookAlgorithmName="SHA-512" workbookHashValue="NSM+lfJoCy6V3xEebqyq7Yj6QRvTiOCjElvv9M35KV3rArGZnBQ0cB4x0XOMx8X85OuTpHSNUVBnx/kMTD8ReA==" workbookSaltValue="5RU+BHvcFIA+bK7v6apAu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BB10" i="4"/>
  <c r="P10" i="4"/>
  <c r="AT8" i="4"/>
  <c r="W8" i="4"/>
  <c r="P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<sst xmlns="http://schemas.openxmlformats.org/spreadsheetml/2006/main" count="249" uniqueCount="111">
  <si>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</si>
  <si>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</si>
  <si>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</si>
  <si>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</si>
  <si>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</si>
  <si>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</si>
  <si>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</si>
  <si>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</si>
  <si>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</si>
  <si>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</si>
  <si>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</si>
  <si>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</si>
  <si>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</si>
  <si>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</si>
  <si>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</si>
  <si>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</si>
  <si>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</si>
  <si>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</si>
  <si>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</si>
  <si>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</si>
  <si>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</si>
  <si>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</si>
  <si>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</si>
  <si>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</si>
  <si>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</si>
  <si>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</si>
  <si>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</si>
  <si>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</si>
  <si>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</si>
  <si>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</si>
  <si>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</si>
  <si>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</si>
  <si>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</si>
  <si>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</si>
  <si>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</si>
  <si>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</si>
  <si>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</si>
  <si>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</si>
  <si>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</si>
  <si>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</si>
  <si>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</si>
  <si>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</si>
  <si>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</si>
  <si>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</si>
  <si>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</si>
  <si>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</si>
  <si>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</si>
  <si>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</si>
  <si>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</si>
  <si>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</si>
  <si>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</si>
  <si>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</si>
  <si>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</si>
  <si>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</si>
  <si>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</si>
  <si>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</si>
  <si>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</si>
  <si>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</si>
  <si>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</si>
  <si>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</si>
  <si>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</si>
  <si>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</si>
  <si>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</si>
  <si>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</si>
  <si>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</si>
  <si>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</si>
  <si>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</si>
  <si>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</si>
  <si>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</si>
  <si>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</si>
  <si>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</si>
  <si>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</si>
  <si>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</si>
  <si>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</si>
  <si>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</si>
  <si>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</si>
  <si>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</si>
  <si>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</si>
  <si>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</si>
  <si>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</si>
  <si>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</si>
  <si>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</si>
  <si>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</si>
  <si>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</si>
  <si>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</si>
  <si>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</si>
  <si>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</si>
  <si>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</si>
  <si>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</si>
  <si>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</si>
  <si>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</si>
  <si>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</si>
  <si>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</si>
  <si>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</si>
  <si>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</si>
  <si>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</si>
  <si>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</si>
  <si>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</si>
  <si>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</si>
  <si>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</si>
  <si>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</si>
  <si>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</si>
  <si>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</si>
  <si>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</si>
  <si>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</si>
  <si>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</si>
  <si>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</si>
  <si>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</si>
  <si>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から地方公営企業会計に移行し、4回目の決算となりましたが、①経常収支比率は、前年度比3.22％減少し、100％未満で単年度収支が4期連続の赤字となりました。⑤経費回収率についても前年度比3.04％の増とはなってはいますが、汚水処理費用を使用料収入で賄えていない状況であり、依然として一般会計からの繰入金に依存した経営となっています。
　累積欠損金が年間営業収益の何％になっているかを表す②累積欠損金比率は、48.92％となり損益収支が悪化している状況です。これは、当年度の総費用が総収益を上回るため欠損金が発生しており、その欠損金を補填する剰余金もないためです。累積欠損金を解消するために、令和元年9月分から下水道使用料の値上げを行いました。今後も建設費や維持管理費について効率的、計画的に取り組むことによるコストを抑制する必要があります。
　④企業債残高対事業規模比率は、企業債残高の減により、42.67％の減となっているものの類似団体平均値より高い状況です。
　⑦施設利用率は、平成28年度より単独公共下水道を流域下水道へ接続したため値なしとなっています。
　</t>
    <rPh sb="54" eb="56">
      <t>ゲンショウ</t>
    </rPh>
    <rPh sb="143" eb="145">
      <t>イゼン</t>
    </rPh>
    <rPh sb="148" eb="150">
      <t>イッパン</t>
    </rPh>
    <rPh sb="175" eb="177">
      <t>ルイセキ</t>
    </rPh>
    <rPh sb="177" eb="179">
      <t>ケッソン</t>
    </rPh>
    <rPh sb="179" eb="180">
      <t>キン</t>
    </rPh>
    <rPh sb="181" eb="183">
      <t>ネンカン</t>
    </rPh>
    <rPh sb="183" eb="185">
      <t>エイギョウ</t>
    </rPh>
    <rPh sb="185" eb="187">
      <t>シュウエキ</t>
    </rPh>
    <rPh sb="188" eb="189">
      <t>ナニ</t>
    </rPh>
    <rPh sb="198" eb="199">
      <t>アラワ</t>
    </rPh>
    <rPh sb="239" eb="242">
      <t>トウネンド</t>
    </rPh>
    <rPh sb="243" eb="246">
      <t>ソウヒヨウ</t>
    </rPh>
    <rPh sb="251" eb="253">
      <t>ウワマワ</t>
    </rPh>
    <rPh sb="256" eb="259">
      <t>ケッソンキン</t>
    </rPh>
    <rPh sb="260" eb="262">
      <t>ハッセイ</t>
    </rPh>
    <rPh sb="269" eb="272">
      <t>ケッソンキン</t>
    </rPh>
    <rPh sb="273" eb="275">
      <t>ホテン</t>
    </rPh>
    <rPh sb="288" eb="290">
      <t>ルイセキ</t>
    </rPh>
    <rPh sb="290" eb="293">
      <t>ケッソンキン</t>
    </rPh>
    <rPh sb="294" eb="296">
      <t>カイショウ</t>
    </rPh>
    <rPh sb="311" eb="314">
      <t>ゲスイドウ</t>
    </rPh>
    <rPh sb="328" eb="330">
      <t>コンゴ</t>
    </rPh>
    <rPh sb="369" eb="371">
      <t>ヒツヨウ</t>
    </rPh>
    <rPh sb="380" eb="382">
      <t>キギョウ</t>
    </rPh>
    <rPh sb="382" eb="383">
      <t>サイ</t>
    </rPh>
    <rPh sb="383" eb="385">
      <t>ザンダカ</t>
    </rPh>
    <rPh sb="385" eb="386">
      <t>タイ</t>
    </rPh>
    <rPh sb="386" eb="388">
      <t>ジギョウ</t>
    </rPh>
    <rPh sb="388" eb="390">
      <t>キボ</t>
    </rPh>
    <rPh sb="390" eb="392">
      <t>ヒリツ</t>
    </rPh>
    <rPh sb="394" eb="396">
      <t>キギョウ</t>
    </rPh>
    <rPh sb="396" eb="397">
      <t>サイ</t>
    </rPh>
    <rPh sb="397" eb="399">
      <t>ザンダカ</t>
    </rPh>
    <rPh sb="400" eb="401">
      <t>ゲン</t>
    </rPh>
    <rPh sb="412" eb="413">
      <t>ゲン</t>
    </rPh>
    <rPh sb="422" eb="424">
      <t>ルイジ</t>
    </rPh>
    <rPh sb="424" eb="426">
      <t>ダンタイ</t>
    </rPh>
    <rPh sb="426" eb="429">
      <t>ヘイキンチ</t>
    </rPh>
    <rPh sb="431" eb="432">
      <t>タカ</t>
    </rPh>
    <rPh sb="433" eb="435">
      <t>ジョウキョウ</t>
    </rPh>
    <rPh sb="441" eb="443">
      <t>シセツ</t>
    </rPh>
    <rPh sb="443" eb="445">
      <t>リヨウ</t>
    </rPh>
    <rPh sb="445" eb="446">
      <t>リツ</t>
    </rPh>
    <rPh sb="476" eb="477">
      <t>アタイ</t>
    </rPh>
    <phoneticPr fontId="4"/>
  </si>
  <si>
    <t>　認可区域の整備についてはほぼ完了し、今後は維持管理及び改築更新が主な事業となっていきます。さらに今後、本格的な老朽化対策が求められることから平成30年度から2か年かけてストックマネジメント（資産の老朽化と更新にかかる計画）を策定し、更新事業を計画的に進めていく予定です。
　令和元年9月分から下水道使用料の値上げを行いましたが、今後、廃止となった処理場の解体工事費用や国庫補助金返還等で負担が増加する見込みです。
　本市は今後数年は人口増が見込まれますが、いずれ人口が減少していくことが予想されるため将来を見据えた経営が必要と考えています。持続可能な下水道事業経営のため、平成30年度に策定した「下水道事業経営戦略」に基づき、経営基盤の強化と財政マネジメントの向上を目指します。</t>
    <rPh sb="3" eb="5">
      <t>コンゴ</t>
    </rPh>
    <rPh sb="6" eb="9">
      <t>ホンカクテキ</t>
    </rPh>
    <rPh sb="10" eb="12">
      <t>ロウキュウ</t>
    </rPh>
    <rPh sb="12" eb="14">
      <t>タイサク</t>
    </rPh>
    <rPh sb="15" eb="16">
      <t>モト</t>
    </rPh>
    <rPh sb="23" eb="25">
      <t>ソウテイ</t>
    </rPh>
    <rPh sb="27" eb="29">
      <t>ヘイセイ</t>
    </rPh>
    <rPh sb="31" eb="33">
      <t>ネンド</t>
    </rPh>
    <rPh sb="37" eb="38">
      <t>ネン</t>
    </rPh>
    <rPh sb="49" eb="51">
      <t>コウシン</t>
    </rPh>
    <rPh sb="51" eb="53">
      <t>ジギョウ</t>
    </rPh>
    <rPh sb="54" eb="57">
      <t>ケイカクテキ</t>
    </rPh>
    <rPh sb="58" eb="59">
      <t>カ</t>
    </rPh>
    <rPh sb="59" eb="60">
      <t>スス</t>
    </rPh>
    <rPh sb="64" eb="66">
      <t>ヨテイ</t>
    </rPh>
    <rPh sb="71" eb="73">
      <t>コンゴ</t>
    </rPh>
    <rPh sb="73" eb="75">
      <t>スウネン</t>
    </rPh>
    <rPh sb="76" eb="79">
      <t>ジンコウゾウ</t>
    </rPh>
    <rPh sb="80" eb="82">
      <t>ミコ</t>
    </rPh>
    <rPh sb="91" eb="93">
      <t>ジンコウ</t>
    </rPh>
    <rPh sb="94" eb="96">
      <t>ゲンショウ</t>
    </rPh>
    <rPh sb="103" eb="105">
      <t>ヨソウ</t>
    </rPh>
    <rPh sb="110" eb="112">
      <t>ショウライ</t>
    </rPh>
    <rPh sb="113" eb="115">
      <t>ミス</t>
    </rPh>
    <rPh sb="117" eb="119">
      <t>ケイエイ</t>
    </rPh>
    <rPh sb="120" eb="122">
      <t>ヒツヨウ</t>
    </rPh>
    <rPh sb="123" eb="124">
      <t>カンガ</t>
    </rPh>
    <rPh sb="147" eb="150">
      <t>ゲスイドウ</t>
    </rPh>
    <rPh sb="165" eb="167">
      <t>コンゴ</t>
    </rPh>
    <rPh sb="168" eb="170">
      <t>ハイシ</t>
    </rPh>
    <rPh sb="219" eb="221">
      <t>ヘイセイ</t>
    </rPh>
    <rPh sb="223" eb="226">
      <t>ネンドチュウ</t>
    </rPh>
    <rPh sb="228" eb="231">
      <t>ゲスイドウ</t>
    </rPh>
    <rPh sb="231" eb="233">
      <t>ケイエイ</t>
    </rPh>
    <rPh sb="233" eb="235">
      <t>センリャク</t>
    </rPh>
    <rPh sb="237" eb="239">
      <t>サクテイ</t>
    </rPh>
    <rPh sb="241" eb="243">
      <t>ケイエイ</t>
    </rPh>
    <rPh sb="243" eb="245">
      <t>キバン</t>
    </rPh>
    <rPh sb="246" eb="248">
      <t>キョウカ</t>
    </rPh>
    <rPh sb="249" eb="251">
      <t>ザイセイ</t>
    </rPh>
    <rPh sb="258" eb="260">
      <t>コウジョウ</t>
    </rPh>
    <rPh sb="261" eb="263">
      <t>メザ</t>
    </rPh>
    <rPh sb="294" eb="296">
      <t>サクテイ</t>
    </rPh>
    <rPh sb="302" eb="304">
      <t>ジギョウ</t>
    </rPh>
    <rPh sb="310" eb="311">
      <t>モト</t>
    </rPh>
    <phoneticPr fontId="4"/>
  </si>
  <si>
    <t>　昭和56年の供用開始から38年が経過し、施設の老朽化が進み、電気設備・機械設備の改築・更新の必要性が高くなっています。
　このことから、施設の不具合による機能停止等を防ぐため、長寿命化計画やストックマネジメント計画に基づき、改築・更新を計画的に進めていきます。また、老朽化対策と合わせて、耐震化も進めていきます。</t>
    <rPh sb="1" eb="3">
      <t>ショウワ</t>
    </rPh>
    <rPh sb="5" eb="6">
      <t>ネン</t>
    </rPh>
    <rPh sb="7" eb="9">
      <t>キョウヨウ</t>
    </rPh>
    <rPh sb="9" eb="11">
      <t>カイシ</t>
    </rPh>
    <rPh sb="15" eb="16">
      <t>ネン</t>
    </rPh>
    <rPh sb="17" eb="19">
      <t>ケイカ</t>
    </rPh>
    <rPh sb="21" eb="23">
      <t>シセツ</t>
    </rPh>
    <rPh sb="24" eb="27">
      <t>ロウキュウカ</t>
    </rPh>
    <rPh sb="28" eb="29">
      <t>スス</t>
    </rPh>
    <rPh sb="31" eb="33">
      <t>デンキ</t>
    </rPh>
    <rPh sb="33" eb="35">
      <t>セツビ</t>
    </rPh>
    <rPh sb="41" eb="43">
      <t>カイチク</t>
    </rPh>
    <rPh sb="44" eb="46">
      <t>コウシン</t>
    </rPh>
    <rPh sb="47" eb="50">
      <t>ヒツヨウセイ</t>
    </rPh>
    <rPh sb="51" eb="52">
      <t>タカ</t>
    </rPh>
    <rPh sb="69" eb="71">
      <t>シセツ</t>
    </rPh>
    <rPh sb="72" eb="75">
      <t>フグアイ</t>
    </rPh>
    <rPh sb="78" eb="80">
      <t>キノウ</t>
    </rPh>
    <rPh sb="80" eb="82">
      <t>テイシ</t>
    </rPh>
    <rPh sb="82" eb="83">
      <t>トウ</t>
    </rPh>
    <rPh sb="84" eb="85">
      <t>フセ</t>
    </rPh>
    <rPh sb="89" eb="93">
      <t>チョウジュミョウカ</t>
    </rPh>
    <rPh sb="93" eb="95">
      <t>ケイカク</t>
    </rPh>
    <rPh sb="106" eb="108">
      <t>ケイカク</t>
    </rPh>
    <rPh sb="109" eb="110">
      <t>モト</t>
    </rPh>
    <rPh sb="113" eb="115">
      <t>カイチク</t>
    </rPh>
    <rPh sb="116" eb="118">
      <t>コウシン</t>
    </rPh>
    <rPh sb="119" eb="122">
      <t>ケイカクテキ</t>
    </rPh>
    <rPh sb="123" eb="12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</si>
</sst>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0.6</c:v>
                </c:pt>
                <c:pt idx="2" formatCode="#,##0.00;&quot;△&quot;#,##0.00">
                  <c:v>0</c:v>
                </c:pt>
                <c:pt idx="3" formatCode="#,##0.00;&quot;△&quot;#,##0.00">
                  <c:v>0</c:v>
                </c:pt>
                <c:pt idx="4">
                  <c:v>0.04</c:v>
                </c:pt>
              </c:numCache>
            </c:numRef>
          </c:val>
          <c:extLst>
            <c:ext xmlns:c16="http://schemas.microsoft.com/office/drawing/2014/chart" uri="{C3380CC4-5D6E-409C-BE32-E72D297353CC}">
              <c16:uniqueId val="{00000000-7AC5-4A3F-92C2-20E72D055C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7AC5-4A3F-92C2-20E72D055C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67.31</c:v>
                </c:pt>
                <c:pt idx="2">
                  <c:v>0</c:v>
                </c:pt>
                <c:pt idx="3">
                  <c:v>0</c:v>
                </c:pt>
                <c:pt idx="4">
                  <c:v>0</c:v>
                </c:pt>
              </c:numCache>
            </c:numRef>
          </c:val>
          <c:extLst>
            <c:ext xmlns:c16="http://schemas.microsoft.com/office/drawing/2014/chart" uri="{C3380CC4-5D6E-409C-BE32-E72D297353CC}">
              <c16:uniqueId val="{00000000-B6D5-4D82-B823-77BC707DC6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62.64</c:v>
                </c:pt>
                <c:pt idx="2">
                  <c:v>58.12</c:v>
                </c:pt>
                <c:pt idx="3">
                  <c:v>58.83</c:v>
                </c:pt>
                <c:pt idx="4">
                  <c:v>56.51</c:v>
                </c:pt>
              </c:numCache>
            </c:numRef>
          </c:val>
          <c:smooth val="0"/>
          <c:extLst>
            <c:ext xmlns:c16="http://schemas.microsoft.com/office/drawing/2014/chart" uri="{C3380CC4-5D6E-409C-BE32-E72D297353CC}">
              <c16:uniqueId val="{00000001-B6D5-4D82-B823-77BC707DC6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99.03</c:v>
                </c:pt>
                <c:pt idx="2">
                  <c:v>99.05</c:v>
                </c:pt>
                <c:pt idx="3">
                  <c:v>99.23</c:v>
                </c:pt>
                <c:pt idx="4">
                  <c:v>99.23</c:v>
                </c:pt>
              </c:numCache>
            </c:numRef>
          </c:val>
          <c:extLst>
            <c:ext xmlns:c16="http://schemas.microsoft.com/office/drawing/2014/chart" uri="{C3380CC4-5D6E-409C-BE32-E72D297353CC}">
              <c16:uniqueId val="{00000000-308E-4ADD-8168-8558945886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92.98</c:v>
                </c:pt>
                <c:pt idx="2">
                  <c:v>93.07</c:v>
                </c:pt>
                <c:pt idx="3">
                  <c:v>92.9</c:v>
                </c:pt>
                <c:pt idx="4">
                  <c:v>93.91</c:v>
                </c:pt>
              </c:numCache>
            </c:numRef>
          </c:val>
          <c:smooth val="0"/>
          <c:extLst>
            <c:ext xmlns:c16="http://schemas.microsoft.com/office/drawing/2014/chart" uri="{C3380CC4-5D6E-409C-BE32-E72D297353CC}">
              <c16:uniqueId val="{00000001-308E-4ADD-8168-8558945886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93.98</c:v>
                </c:pt>
                <c:pt idx="2">
                  <c:v>91.7</c:v>
                </c:pt>
                <c:pt idx="3">
                  <c:v>94.54</c:v>
                </c:pt>
                <c:pt idx="4">
                  <c:v>91.32</c:v>
                </c:pt>
              </c:numCache>
            </c:numRef>
          </c:val>
          <c:extLst>
            <c:ext xmlns:c16="http://schemas.microsoft.com/office/drawing/2014/chart" uri="{C3380CC4-5D6E-409C-BE32-E72D297353CC}">
              <c16:uniqueId val="{00000000-AA3F-47B4-AD97-E454AB9EF1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105.81</c:v>
                </c:pt>
                <c:pt idx="2">
                  <c:v>106.63</c:v>
                </c:pt>
                <c:pt idx="3">
                  <c:v>106.41</c:v>
                </c:pt>
                <c:pt idx="4">
                  <c:v>107.95</c:v>
                </c:pt>
              </c:numCache>
            </c:numRef>
          </c:val>
          <c:smooth val="0"/>
          <c:extLst>
            <c:ext xmlns:c16="http://schemas.microsoft.com/office/drawing/2014/chart" uri="{C3380CC4-5D6E-409C-BE32-E72D297353CC}">
              <c16:uniqueId val="{00000001-AA3F-47B4-AD97-E454AB9EF1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4.7699999999999996</c:v>
                </c:pt>
                <c:pt idx="2">
                  <c:v>8.8800000000000008</c:v>
                </c:pt>
                <c:pt idx="3">
                  <c:v>12.81</c:v>
                </c:pt>
                <c:pt idx="4">
                  <c:v>16.43</c:v>
                </c:pt>
              </c:numCache>
            </c:numRef>
          </c:val>
          <c:extLst>
            <c:ext xmlns:c16="http://schemas.microsoft.com/office/drawing/2014/chart" uri="{C3380CC4-5D6E-409C-BE32-E72D297353CC}">
              <c16:uniqueId val="{00000000-1A65-41C6-9A46-597B3C3EE1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30.09</c:v>
                </c:pt>
                <c:pt idx="2">
                  <c:v>26.07</c:v>
                </c:pt>
                <c:pt idx="3">
                  <c:v>23.42</c:v>
                </c:pt>
                <c:pt idx="4">
                  <c:v>22.74</c:v>
                </c:pt>
              </c:numCache>
            </c:numRef>
          </c:val>
          <c:smooth val="0"/>
          <c:extLst>
            <c:ext xmlns:c16="http://schemas.microsoft.com/office/drawing/2014/chart" uri="{C3380CC4-5D6E-409C-BE32-E72D297353CC}">
              <c16:uniqueId val="{00000001-1A65-41C6-9A46-597B3C3EE1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76-429C-A97B-DC60EA46BD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0.15</c:v>
                </c:pt>
                <c:pt idx="3" formatCode="#,##0.00;&quot;△&quot;#,##0.00;&quot;-&quot;">
                  <c:v>0.15</c:v>
                </c:pt>
                <c:pt idx="4" formatCode="#,##0.00;&quot;△&quot;#,##0.00;&quot;-&quot;">
                  <c:v>0.18</c:v>
                </c:pt>
              </c:numCache>
            </c:numRef>
          </c:val>
          <c:smooth val="0"/>
          <c:extLst>
            <c:ext xmlns:c16="http://schemas.microsoft.com/office/drawing/2014/chart" uri="{C3380CC4-5D6E-409C-BE32-E72D297353CC}">
              <c16:uniqueId val="{00000001-9A76-429C-A97B-DC60EA46BD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10.51</c:v>
                </c:pt>
                <c:pt idx="2">
                  <c:v>16.579999999999998</c:v>
                </c:pt>
                <c:pt idx="3">
                  <c:v>35.299999999999997</c:v>
                </c:pt>
                <c:pt idx="4">
                  <c:v>48.92</c:v>
                </c:pt>
              </c:numCache>
            </c:numRef>
          </c:val>
          <c:extLst>
            <c:ext xmlns:c16="http://schemas.microsoft.com/office/drawing/2014/chart" uri="{C3380CC4-5D6E-409C-BE32-E72D297353CC}">
              <c16:uniqueId val="{00000000-C617-4FEC-8D3E-485734BD8A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35.49</c:v>
                </c:pt>
                <c:pt idx="2">
                  <c:v>26.43</c:v>
                </c:pt>
                <c:pt idx="3">
                  <c:v>25.32</c:v>
                </c:pt>
                <c:pt idx="4">
                  <c:v>1.03</c:v>
                </c:pt>
              </c:numCache>
            </c:numRef>
          </c:val>
          <c:smooth val="0"/>
          <c:extLst>
            <c:ext xmlns:c16="http://schemas.microsoft.com/office/drawing/2014/chart" uri="{C3380CC4-5D6E-409C-BE32-E72D297353CC}">
              <c16:uniqueId val="{00000001-C617-4FEC-8D3E-485734BD8A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60.93</c:v>
                </c:pt>
                <c:pt idx="2">
                  <c:v>70.040000000000006</c:v>
                </c:pt>
                <c:pt idx="3">
                  <c:v>89.45</c:v>
                </c:pt>
                <c:pt idx="4">
                  <c:v>111.17</c:v>
                </c:pt>
              </c:numCache>
            </c:numRef>
          </c:val>
          <c:extLst>
            <c:ext xmlns:c16="http://schemas.microsoft.com/office/drawing/2014/chart" uri="{C3380CC4-5D6E-409C-BE32-E72D297353CC}">
              <c16:uniqueId val="{00000000-19FB-428E-9808-8D0775D2F1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82.47</c:v>
                </c:pt>
                <c:pt idx="2">
                  <c:v>72.44</c:v>
                </c:pt>
                <c:pt idx="3">
                  <c:v>78.56</c:v>
                </c:pt>
                <c:pt idx="4">
                  <c:v>80.5</c:v>
                </c:pt>
              </c:numCache>
            </c:numRef>
          </c:val>
          <c:smooth val="0"/>
          <c:extLst>
            <c:ext xmlns:c16="http://schemas.microsoft.com/office/drawing/2014/chart" uri="{C3380CC4-5D6E-409C-BE32-E72D297353CC}">
              <c16:uniqueId val="{00000001-19FB-428E-9808-8D0775D2F1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540.96</c:v>
                </c:pt>
                <c:pt idx="2">
                  <c:v>797.18</c:v>
                </c:pt>
                <c:pt idx="3">
                  <c:v>759.4</c:v>
                </c:pt>
                <c:pt idx="4">
                  <c:v>716.73</c:v>
                </c:pt>
              </c:numCache>
            </c:numRef>
          </c:val>
          <c:extLst>
            <c:ext xmlns:c16="http://schemas.microsoft.com/office/drawing/2014/chart" uri="{C3380CC4-5D6E-409C-BE32-E72D297353CC}">
              <c16:uniqueId val="{00000000-7386-4342-AD36-BE7921A9D0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664.04</c:v>
                </c:pt>
                <c:pt idx="2">
                  <c:v>625.12</c:v>
                </c:pt>
                <c:pt idx="3">
                  <c:v>610.16999999999996</c:v>
                </c:pt>
                <c:pt idx="4">
                  <c:v>605.9</c:v>
                </c:pt>
              </c:numCache>
            </c:numRef>
          </c:val>
          <c:smooth val="0"/>
          <c:extLst>
            <c:ext xmlns:c16="http://schemas.microsoft.com/office/drawing/2014/chart" uri="{C3380CC4-5D6E-409C-BE32-E72D297353CC}">
              <c16:uniqueId val="{00000001-7386-4342-AD36-BE7921A9D0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87.93</c:v>
                </c:pt>
                <c:pt idx="2">
                  <c:v>78.61</c:v>
                </c:pt>
                <c:pt idx="3">
                  <c:v>85.4</c:v>
                </c:pt>
                <c:pt idx="4">
                  <c:v>88.44</c:v>
                </c:pt>
              </c:numCache>
            </c:numRef>
          </c:val>
          <c:extLst>
            <c:ext xmlns:c16="http://schemas.microsoft.com/office/drawing/2014/chart" uri="{C3380CC4-5D6E-409C-BE32-E72D297353CC}">
              <c16:uniqueId val="{00000000-1F54-4D69-A59A-88F2DC81BF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86.2</c:v>
                </c:pt>
                <c:pt idx="2">
                  <c:v>89.74</c:v>
                </c:pt>
                <c:pt idx="3">
                  <c:v>88.37</c:v>
                </c:pt>
                <c:pt idx="4">
                  <c:v>89.41</c:v>
                </c:pt>
              </c:numCache>
            </c:numRef>
          </c:val>
          <c:smooth val="0"/>
          <c:extLst>
            <c:ext xmlns:c16="http://schemas.microsoft.com/office/drawing/2014/chart" uri="{C3380CC4-5D6E-409C-BE32-E72D297353CC}">
              <c16:uniqueId val="{00000001-1F54-4D69-A59A-88F2DC81BF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122</c:v>
                </c:pt>
                <c:pt idx="2">
                  <c:v>116.93</c:v>
                </c:pt>
                <c:pt idx="3">
                  <c:v>124.66</c:v>
                </c:pt>
                <c:pt idx="4">
                  <c:v>120.84</c:v>
                </c:pt>
              </c:numCache>
            </c:numRef>
          </c:val>
          <c:extLst>
            <c:ext xmlns:c16="http://schemas.microsoft.com/office/drawing/2014/chart" uri="{C3380CC4-5D6E-409C-BE32-E72D297353CC}">
              <c16:uniqueId val="{00000000-F8FD-4E10-959E-46E5D19669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F8FD-4E10-959E-46E5D19669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6"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合志市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62215</v>
      </c>
      <c r="AM8" s="50"/>
      <c r="AN8" s="50"/>
      <c r="AO8" s="50"/>
      <c r="AP8" s="50"/>
      <c r="AQ8" s="50"/>
      <c r="AR8" s="50"/>
      <c r="AS8" s="50"/>
      <c r="AT8" s="45">
        <f>データ!T6</f>
        <v>53.19</v>
      </c>
      <c r="AU8" s="45"/>
      <c r="AV8" s="45"/>
      <c r="AW8" s="45"/>
      <c r="AX8" s="45"/>
      <c r="AY8" s="45"/>
      <c r="AZ8" s="45"/>
      <c r="BA8" s="45"/>
      <c r="BB8" s="45">
        <f>データ!U6</f>
        <v>1169.67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62.21</v>
      </c>
      <c r="J10" s="45"/>
      <c r="K10" s="45"/>
      <c r="L10" s="45"/>
      <c r="M10" s="45"/>
      <c r="N10" s="45"/>
      <c r="O10" s="45"/>
      <c r="P10" s="45">
        <f>データ!P6</f>
        <v>77.06</v>
      </c>
      <c r="Q10" s="45"/>
      <c r="R10" s="45"/>
      <c r="S10" s="45"/>
      <c r="T10" s="45"/>
      <c r="U10" s="45"/>
      <c r="V10" s="45"/>
      <c r="W10" s="45" t="str">
        <f>データ!Q6</f>
        <v>-</v>
      </c>
      <c r="X10" s="45"/>
      <c r="Y10" s="45"/>
      <c r="Z10" s="45"/>
      <c r="AA10" s="45"/>
      <c r="AB10" s="45"/>
      <c r="AC10" s="45"/>
      <c r="AD10" s="50">
        <f>データ!R6</f>
        <v>2310</v>
      </c>
      <c r="AE10" s="50"/>
      <c r="AF10" s="50"/>
      <c r="AG10" s="50"/>
      <c r="AH10" s="50"/>
      <c r="AI10" s="50"/>
      <c r="AJ10" s="50"/>
      <c r="AK10" s="2"/>
      <c r="AL10" s="50">
        <f>データ!V6</f>
        <v>48041</v>
      </c>
      <c r="AM10" s="50"/>
      <c r="AN10" s="50"/>
      <c r="AO10" s="50"/>
      <c r="AP10" s="50"/>
      <c r="AQ10" s="50"/>
      <c r="AR10" s="50"/>
      <c r="AS10" s="50"/>
      <c r="AT10" s="45">
        <f>データ!W6</f>
        <v>8.73</v>
      </c>
      <c r="AU10" s="45"/>
      <c r="AV10" s="45"/>
      <c r="AW10" s="45"/>
      <c r="AX10" s="45"/>
      <c r="AY10" s="45"/>
      <c r="AZ10" s="45"/>
      <c r="BA10" s="45"/>
      <c r="BB10" s="45">
        <f>データ!X6</f>
        <v>5502.98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xT4wrPuYpi0SQQIX6nAOlXoHUMIHpiWJYSDqUgqZyzwfLI+EccMVlFXNwx88HoKs8Vpxk8ZVw0+k1NbzNu4daw==" saltValue="9/1USH6c533fi5NSvrTD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432164</v>
      </c>
      <c r="D6" s="33">
        <f t="shared" si="3"/>
        <v>46</v>
      </c>
      <c r="E6" s="33">
        <f t="shared" si="3"/>
        <v>17</v>
      </c>
      <c r="F6" s="33">
        <f t="shared" si="3"/>
        <v>1</v>
      </c>
      <c r="G6" s="33">
        <f t="shared" si="3"/>
        <v>0</v>
      </c>
      <c r="H6" s="33" t="str">
        <f t="shared" si="3"/>
        <v>熊本県　合志市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62.21</v>
      </c>
      <c r="P6" s="34">
        <f t="shared" si="3"/>
        <v>77.06</v>
      </c>
      <c r="Q6" s="34" t="str">
        <f t="shared" si="3"/>
        <v>-</v>
      </c>
      <c r="R6" s="34">
        <f t="shared" si="3"/>
        <v>2310</v>
      </c>
      <c r="S6" s="34">
        <f t="shared" si="3"/>
        <v>62215</v>
      </c>
      <c r="T6" s="34">
        <f t="shared" si="3"/>
        <v>53.19</v>
      </c>
      <c r="U6" s="34">
        <f t="shared" si="3"/>
        <v>1169.67</v>
      </c>
      <c r="V6" s="34">
        <f t="shared" si="3"/>
        <v>48041</v>
      </c>
      <c r="W6" s="34">
        <f t="shared" si="3"/>
        <v>8.73</v>
      </c>
      <c r="X6" s="34">
        <f t="shared" si="3"/>
        <v>5502.98</v>
      </c>
      <c r="Y6" s="35" t="str">
        <f>IF(Y7="",NA(),Y7)</f>
        <v>-</v>
      </c>
      <c r="Z6" s="35">
        <f t="shared" ref="Z6:AH6" si="4">IF(Z7="",NA(),Z7)</f>
        <v>93.98</v>
      </c>
      <c r="AA6" s="35">
        <f t="shared" si="4"/>
        <v>91.7</v>
      </c>
      <c r="AB6" s="35">
        <f t="shared" si="4"/>
        <v>94.54</v>
      </c>
      <c r="AC6" s="35">
        <f t="shared" si="4"/>
        <v>91.32</v>
      </c>
      <c r="AD6" s="35" t="str">
        <f t="shared" si="4"/>
        <v>-</v>
      </c>
      <c r="AE6" s="35">
        <f t="shared" si="4"/>
        <v>105.81</v>
      </c>
      <c r="AF6" s="35">
        <f t="shared" si="4"/>
        <v>106.63</v>
      </c>
      <c r="AG6" s="35">
        <f t="shared" si="4"/>
        <v>106.41</v>
      </c>
      <c r="AH6" s="35">
        <f t="shared" si="4"/>
        <v>107.95</v>
      </c>
      <c r="AI6" s="34" t="str">
        <f>IF(AI7="","",IF(AI7="-","【-】","【"&amp;SUBSTITUTE(TEXT(AI7,"#,##0.00"),"-","△")&amp;"】"))</f>
        <v>【108.69】</v>
      </c>
      <c r="AJ6" s="35" t="str">
        <f>IF(AJ7="",NA(),AJ7)</f>
        <v>-</v>
      </c>
      <c r="AK6" s="35">
        <f t="shared" ref="AK6:AS6" si="5">IF(AK7="",NA(),AK7)</f>
        <v>10.51</v>
      </c>
      <c r="AL6" s="35">
        <f t="shared" si="5"/>
        <v>16.579999999999998</v>
      </c>
      <c r="AM6" s="35">
        <f t="shared" si="5"/>
        <v>35.299999999999997</v>
      </c>
      <c r="AN6" s="35">
        <f t="shared" si="5"/>
        <v>48.92</v>
      </c>
      <c r="AO6" s="35" t="str">
        <f t="shared" si="5"/>
        <v>-</v>
      </c>
      <c r="AP6" s="35">
        <f t="shared" si="5"/>
        <v>35.49</v>
      </c>
      <c r="AQ6" s="35">
        <f t="shared" si="5"/>
        <v>26.43</v>
      </c>
      <c r="AR6" s="35">
        <f t="shared" si="5"/>
        <v>25.32</v>
      </c>
      <c r="AS6" s="35">
        <f t="shared" si="5"/>
        <v>1.03</v>
      </c>
      <c r="AT6" s="34" t="str">
        <f>IF(AT7="","",IF(AT7="-","【-】","【"&amp;SUBSTITUTE(TEXT(AT7,"#,##0.00"),"-","△")&amp;"】"))</f>
        <v>【3.28】</v>
      </c>
      <c r="AU6" s="35" t="str">
        <f>IF(AU7="",NA(),AU7)</f>
        <v>-</v>
      </c>
      <c r="AV6" s="35">
        <f t="shared" ref="AV6:BD6" si="6">IF(AV7="",NA(),AV7)</f>
        <v>60.93</v>
      </c>
      <c r="AW6" s="35">
        <f t="shared" si="6"/>
        <v>70.040000000000006</v>
      </c>
      <c r="AX6" s="35">
        <f t="shared" si="6"/>
        <v>89.45</v>
      </c>
      <c r="AY6" s="35">
        <f t="shared" si="6"/>
        <v>111.17</v>
      </c>
      <c r="AZ6" s="35" t="str">
        <f t="shared" si="6"/>
        <v>-</v>
      </c>
      <c r="BA6" s="35">
        <f t="shared" si="6"/>
        <v>82.47</v>
      </c>
      <c r="BB6" s="35">
        <f t="shared" si="6"/>
        <v>72.44</v>
      </c>
      <c r="BC6" s="35">
        <f t="shared" si="6"/>
        <v>78.56</v>
      </c>
      <c r="BD6" s="35">
        <f t="shared" si="6"/>
        <v>80.5</v>
      </c>
      <c r="BE6" s="34" t="str">
        <f>IF(BE7="","",IF(BE7="-","【-】","【"&amp;SUBSTITUTE(TEXT(BE7,"#,##0.00"),"-","△")&amp;"】"))</f>
        <v>【69.49】</v>
      </c>
      <c r="BF6" s="35" t="str">
        <f>IF(BF7="",NA(),BF7)</f>
        <v>-</v>
      </c>
      <c r="BG6" s="35">
        <f t="shared" ref="BG6:BO6" si="7">IF(BG7="",NA(),BG7)</f>
        <v>540.96</v>
      </c>
      <c r="BH6" s="35">
        <f t="shared" si="7"/>
        <v>797.18</v>
      </c>
      <c r="BI6" s="35">
        <f t="shared" si="7"/>
        <v>759.4</v>
      </c>
      <c r="BJ6" s="35">
        <f t="shared" si="7"/>
        <v>716.73</v>
      </c>
      <c r="BK6" s="35" t="str">
        <f t="shared" si="7"/>
        <v>-</v>
      </c>
      <c r="BL6" s="35">
        <f t="shared" si="7"/>
        <v>664.04</v>
      </c>
      <c r="BM6" s="35">
        <f t="shared" si="7"/>
        <v>625.12</v>
      </c>
      <c r="BN6" s="35">
        <f t="shared" si="7"/>
        <v>610.16999999999996</v>
      </c>
      <c r="BO6" s="35">
        <f t="shared" si="7"/>
        <v>605.9</v>
      </c>
      <c r="BP6" s="34" t="str">
        <f>IF(BP7="","",IF(BP7="-","【-】","【"&amp;SUBSTITUTE(TEXT(BP7,"#,##0.00"),"-","△")&amp;"】"))</f>
        <v>【682.78】</v>
      </c>
      <c r="BQ6" s="35" t="str">
        <f>IF(BQ7="",NA(),BQ7)</f>
        <v>-</v>
      </c>
      <c r="BR6" s="35">
        <f t="shared" ref="BR6:BZ6" si="8">IF(BR7="",NA(),BR7)</f>
        <v>87.93</v>
      </c>
      <c r="BS6" s="35">
        <f t="shared" si="8"/>
        <v>78.61</v>
      </c>
      <c r="BT6" s="35">
        <f t="shared" si="8"/>
        <v>85.4</v>
      </c>
      <c r="BU6" s="35">
        <f t="shared" si="8"/>
        <v>88.44</v>
      </c>
      <c r="BV6" s="35" t="str">
        <f t="shared" si="8"/>
        <v>-</v>
      </c>
      <c r="BW6" s="35">
        <f t="shared" si="8"/>
        <v>86.2</v>
      </c>
      <c r="BX6" s="35">
        <f t="shared" si="8"/>
        <v>89.74</v>
      </c>
      <c r="BY6" s="35">
        <f t="shared" si="8"/>
        <v>88.37</v>
      </c>
      <c r="BZ6" s="35">
        <f t="shared" si="8"/>
        <v>89.41</v>
      </c>
      <c r="CA6" s="34" t="str">
        <f>IF(CA7="","",IF(CA7="-","【-】","【"&amp;SUBSTITUTE(TEXT(CA7,"#,##0.00"),"-","△")&amp;"】"))</f>
        <v>【100.91】</v>
      </c>
      <c r="CB6" s="35" t="str">
        <f>IF(CB7="",NA(),CB7)</f>
        <v>-</v>
      </c>
      <c r="CC6" s="35">
        <f t="shared" ref="CC6:CK6" si="9">IF(CC7="",NA(),CC7)</f>
        <v>122</v>
      </c>
      <c r="CD6" s="35">
        <f t="shared" si="9"/>
        <v>116.93</v>
      </c>
      <c r="CE6" s="35">
        <f t="shared" si="9"/>
        <v>124.66</v>
      </c>
      <c r="CF6" s="35">
        <f t="shared" si="9"/>
        <v>120.84</v>
      </c>
      <c r="CG6" s="35" t="str">
        <f t="shared" si="9"/>
        <v>-</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f t="shared" ref="CN6:CV6" si="10">IF(CN7="",NA(),CN7)</f>
        <v>67.31</v>
      </c>
      <c r="CO6" s="35" t="str">
        <f t="shared" si="10"/>
        <v>-</v>
      </c>
      <c r="CP6" s="35" t="str">
        <f t="shared" si="10"/>
        <v>-</v>
      </c>
      <c r="CQ6" s="35" t="str">
        <f t="shared" si="10"/>
        <v>-</v>
      </c>
      <c r="CR6" s="35" t="str">
        <f t="shared" si="10"/>
        <v>-</v>
      </c>
      <c r="CS6" s="35">
        <f t="shared" si="10"/>
        <v>62.64</v>
      </c>
      <c r="CT6" s="35">
        <f t="shared" si="10"/>
        <v>58.12</v>
      </c>
      <c r="CU6" s="35">
        <f t="shared" si="10"/>
        <v>58.83</v>
      </c>
      <c r="CV6" s="35">
        <f t="shared" si="10"/>
        <v>56.51</v>
      </c>
      <c r="CW6" s="34" t="str">
        <f>IF(CW7="","",IF(CW7="-","【-】","【"&amp;SUBSTITUTE(TEXT(CW7,"#,##0.00"),"-","△")&amp;"】"))</f>
        <v>【58.98】</v>
      </c>
      <c r="CX6" s="35" t="str">
        <f>IF(CX7="",NA(),CX7)</f>
        <v>-</v>
      </c>
      <c r="CY6" s="35">
        <f t="shared" ref="CY6:DG6" si="11">IF(CY7="",NA(),CY7)</f>
        <v>99.03</v>
      </c>
      <c r="CZ6" s="35">
        <f t="shared" si="11"/>
        <v>99.05</v>
      </c>
      <c r="DA6" s="35">
        <f t="shared" si="11"/>
        <v>99.23</v>
      </c>
      <c r="DB6" s="35">
        <f t="shared" si="11"/>
        <v>99.23</v>
      </c>
      <c r="DC6" s="35" t="str">
        <f t="shared" si="11"/>
        <v>-</v>
      </c>
      <c r="DD6" s="35">
        <f t="shared" si="11"/>
        <v>92.98</v>
      </c>
      <c r="DE6" s="35">
        <f t="shared" si="11"/>
        <v>93.07</v>
      </c>
      <c r="DF6" s="35">
        <f t="shared" si="11"/>
        <v>92.9</v>
      </c>
      <c r="DG6" s="35">
        <f t="shared" si="11"/>
        <v>93.91</v>
      </c>
      <c r="DH6" s="34" t="str">
        <f>IF(DH7="","",IF(DH7="-","【-】","【"&amp;SUBSTITUTE(TEXT(DH7,"#,##0.00"),"-","△")&amp;"】"))</f>
        <v>【95.20】</v>
      </c>
      <c r="DI6" s="35" t="str">
        <f>IF(DI7="",NA(),DI7)</f>
        <v>-</v>
      </c>
      <c r="DJ6" s="35">
        <f t="shared" ref="DJ6:DR6" si="12">IF(DJ7="",NA(),DJ7)</f>
        <v>4.7699999999999996</v>
      </c>
      <c r="DK6" s="35">
        <f t="shared" si="12"/>
        <v>8.8800000000000008</v>
      </c>
      <c r="DL6" s="35">
        <f t="shared" si="12"/>
        <v>12.81</v>
      </c>
      <c r="DM6" s="35">
        <f t="shared" si="12"/>
        <v>16.43</v>
      </c>
      <c r="DN6" s="35" t="str">
        <f t="shared" si="12"/>
        <v>-</v>
      </c>
      <c r="DO6" s="35">
        <f t="shared" si="12"/>
        <v>30.09</v>
      </c>
      <c r="DP6" s="35">
        <f t="shared" si="12"/>
        <v>26.07</v>
      </c>
      <c r="DQ6" s="35">
        <f t="shared" si="12"/>
        <v>23.42</v>
      </c>
      <c r="DR6" s="35">
        <f t="shared" si="12"/>
        <v>22.74</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0.15</v>
      </c>
      <c r="EB6" s="35">
        <f t="shared" si="13"/>
        <v>0.15</v>
      </c>
      <c r="EC6" s="35">
        <f t="shared" si="13"/>
        <v>0.18</v>
      </c>
      <c r="ED6" s="34" t="str">
        <f>IF(ED7="","",IF(ED7="-","【-】","【"&amp;SUBSTITUTE(TEXT(ED7,"#,##0.00"),"-","△")&amp;"】"))</f>
        <v>【5.64】</v>
      </c>
      <c r="EE6" s="35" t="str">
        <f>IF(EE7="",NA(),EE7)</f>
        <v>-</v>
      </c>
      <c r="EF6" s="35">
        <f t="shared" ref="EF6:EN6" si="14">IF(EF7="",NA(),EF7)</f>
        <v>0.6</v>
      </c>
      <c r="EG6" s="34">
        <f t="shared" si="14"/>
        <v>0</v>
      </c>
      <c r="EH6" s="34">
        <f t="shared" si="14"/>
        <v>0</v>
      </c>
      <c r="EI6" s="35">
        <f t="shared" si="14"/>
        <v>0.04</v>
      </c>
      <c r="EJ6" s="35" t="str">
        <f t="shared" si="14"/>
        <v>-</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432164</v>
      </c>
      <c r="D7" s="37">
        <v>46</v>
      </c>
      <c r="E7" s="37">
        <v>17</v>
      </c>
      <c r="F7" s="37">
        <v>1</v>
      </c>
      <c r="G7" s="37">
        <v>0</v>
      </c>
      <c r="H7" s="37" t="s">
        <v>96</v>
      </c>
      <c r="I7" s="37" t="s">
        <v>97</v>
      </c>
      <c r="J7" s="37" t="s">
        <v>98</v>
      </c>
      <c r="K7" s="37" t="s">
        <v>99</v>
      </c>
      <c r="L7" s="37" t="s">
        <v>100</v>
      </c>
      <c r="M7" s="37" t="s">
        <v>101</v>
      </c>
      <c r="N7" s="38" t="s">
        <v>102</v>
      </c>
      <c r="O7" s="38">
        <v>62.21</v>
      </c>
      <c r="P7" s="38">
        <v>77.06</v>
      </c>
      <c r="Q7" s="38" t="s">
        <v>102</v>
      </c>
      <c r="R7" s="38">
        <v>2310</v>
      </c>
      <c r="S7" s="38">
        <v>62215</v>
      </c>
      <c r="T7" s="38">
        <v>53.19</v>
      </c>
      <c r="U7" s="38">
        <v>1169.67</v>
      </c>
      <c r="V7" s="38">
        <v>48041</v>
      </c>
      <c r="W7" s="38">
        <v>8.73</v>
      </c>
      <c r="X7" s="38">
        <v>5502.98</v>
      </c>
      <c r="Y7" s="38" t="s">
        <v>102</v>
      </c>
      <c r="Z7" s="38">
        <v>93.98</v>
      </c>
      <c r="AA7" s="38">
        <v>91.7</v>
      </c>
      <c r="AB7" s="38">
        <v>94.54</v>
      </c>
      <c r="AC7" s="38">
        <v>91.32</v>
      </c>
      <c r="AD7" s="38" t="s">
        <v>102</v>
      </c>
      <c r="AE7" s="38">
        <v>105.81</v>
      </c>
      <c r="AF7" s="38">
        <v>106.63</v>
      </c>
      <c r="AG7" s="38">
        <v>106.41</v>
      </c>
      <c r="AH7" s="38">
        <v>107.95</v>
      </c>
      <c r="AI7" s="38">
        <v>108.69</v>
      </c>
      <c r="AJ7" s="38" t="s">
        <v>102</v>
      </c>
      <c r="AK7" s="38">
        <v>10.51</v>
      </c>
      <c r="AL7" s="38">
        <v>16.579999999999998</v>
      </c>
      <c r="AM7" s="38">
        <v>35.299999999999997</v>
      </c>
      <c r="AN7" s="38">
        <v>48.92</v>
      </c>
      <c r="AO7" s="38" t="s">
        <v>102</v>
      </c>
      <c r="AP7" s="38">
        <v>35.49</v>
      </c>
      <c r="AQ7" s="38">
        <v>26.43</v>
      </c>
      <c r="AR7" s="38">
        <v>25.32</v>
      </c>
      <c r="AS7" s="38">
        <v>1.03</v>
      </c>
      <c r="AT7" s="38">
        <v>3.28</v>
      </c>
      <c r="AU7" s="38" t="s">
        <v>102</v>
      </c>
      <c r="AV7" s="38">
        <v>60.93</v>
      </c>
      <c r="AW7" s="38">
        <v>70.040000000000006</v>
      </c>
      <c r="AX7" s="38">
        <v>89.45</v>
      </c>
      <c r="AY7" s="38">
        <v>111.17</v>
      </c>
      <c r="AZ7" s="38" t="s">
        <v>102</v>
      </c>
      <c r="BA7" s="38">
        <v>82.47</v>
      </c>
      <c r="BB7" s="38">
        <v>72.44</v>
      </c>
      <c r="BC7" s="38">
        <v>78.56</v>
      </c>
      <c r="BD7" s="38">
        <v>80.5</v>
      </c>
      <c r="BE7" s="38">
        <v>69.489999999999995</v>
      </c>
      <c r="BF7" s="38" t="s">
        <v>102</v>
      </c>
      <c r="BG7" s="38">
        <v>540.96</v>
      </c>
      <c r="BH7" s="38">
        <v>797.18</v>
      </c>
      <c r="BI7" s="38">
        <v>759.4</v>
      </c>
      <c r="BJ7" s="38">
        <v>716.73</v>
      </c>
      <c r="BK7" s="38" t="s">
        <v>102</v>
      </c>
      <c r="BL7" s="38">
        <v>664.04</v>
      </c>
      <c r="BM7" s="38">
        <v>625.12</v>
      </c>
      <c r="BN7" s="38">
        <v>610.16999999999996</v>
      </c>
      <c r="BO7" s="38">
        <v>605.9</v>
      </c>
      <c r="BP7" s="38">
        <v>682.78</v>
      </c>
      <c r="BQ7" s="38" t="s">
        <v>102</v>
      </c>
      <c r="BR7" s="38">
        <v>87.93</v>
      </c>
      <c r="BS7" s="38">
        <v>78.61</v>
      </c>
      <c r="BT7" s="38">
        <v>85.4</v>
      </c>
      <c r="BU7" s="38">
        <v>88.44</v>
      </c>
      <c r="BV7" s="38" t="s">
        <v>102</v>
      </c>
      <c r="BW7" s="38">
        <v>86.2</v>
      </c>
      <c r="BX7" s="38">
        <v>89.74</v>
      </c>
      <c r="BY7" s="38">
        <v>88.37</v>
      </c>
      <c r="BZ7" s="38">
        <v>89.41</v>
      </c>
      <c r="CA7" s="38">
        <v>100.91</v>
      </c>
      <c r="CB7" s="38" t="s">
        <v>102</v>
      </c>
      <c r="CC7" s="38">
        <v>122</v>
      </c>
      <c r="CD7" s="38">
        <v>116.93</v>
      </c>
      <c r="CE7" s="38">
        <v>124.66</v>
      </c>
      <c r="CF7" s="38">
        <v>120.84</v>
      </c>
      <c r="CG7" s="38" t="s">
        <v>102</v>
      </c>
      <c r="CH7" s="38">
        <v>146.47999999999999</v>
      </c>
      <c r="CI7" s="38">
        <v>141.24</v>
      </c>
      <c r="CJ7" s="38">
        <v>143.05000000000001</v>
      </c>
      <c r="CK7" s="38">
        <v>142.05000000000001</v>
      </c>
      <c r="CL7" s="38">
        <v>136.86000000000001</v>
      </c>
      <c r="CM7" s="38" t="s">
        <v>102</v>
      </c>
      <c r="CN7" s="38">
        <v>67.31</v>
      </c>
      <c r="CO7" s="38" t="s">
        <v>102</v>
      </c>
      <c r="CP7" s="38" t="s">
        <v>102</v>
      </c>
      <c r="CQ7" s="38" t="s">
        <v>102</v>
      </c>
      <c r="CR7" s="38" t="s">
        <v>102</v>
      </c>
      <c r="CS7" s="38">
        <v>62.64</v>
      </c>
      <c r="CT7" s="38">
        <v>58.12</v>
      </c>
      <c r="CU7" s="38">
        <v>58.83</v>
      </c>
      <c r="CV7" s="38">
        <v>56.51</v>
      </c>
      <c r="CW7" s="38">
        <v>58.98</v>
      </c>
      <c r="CX7" s="38" t="s">
        <v>102</v>
      </c>
      <c r="CY7" s="38">
        <v>99.03</v>
      </c>
      <c r="CZ7" s="38">
        <v>99.05</v>
      </c>
      <c r="DA7" s="38">
        <v>99.23</v>
      </c>
      <c r="DB7" s="38">
        <v>99.23</v>
      </c>
      <c r="DC7" s="38" t="s">
        <v>102</v>
      </c>
      <c r="DD7" s="38">
        <v>92.98</v>
      </c>
      <c r="DE7" s="38">
        <v>93.07</v>
      </c>
      <c r="DF7" s="38">
        <v>92.9</v>
      </c>
      <c r="DG7" s="38">
        <v>93.91</v>
      </c>
      <c r="DH7" s="38">
        <v>95.2</v>
      </c>
      <c r="DI7" s="38" t="s">
        <v>102</v>
      </c>
      <c r="DJ7" s="38">
        <v>4.7699999999999996</v>
      </c>
      <c r="DK7" s="38">
        <v>8.8800000000000008</v>
      </c>
      <c r="DL7" s="38">
        <v>12.81</v>
      </c>
      <c r="DM7" s="38">
        <v>16.43</v>
      </c>
      <c r="DN7" s="38" t="s">
        <v>102</v>
      </c>
      <c r="DO7" s="38">
        <v>30.09</v>
      </c>
      <c r="DP7" s="38">
        <v>26.07</v>
      </c>
      <c r="DQ7" s="38">
        <v>23.42</v>
      </c>
      <c r="DR7" s="38">
        <v>22.74</v>
      </c>
      <c r="DS7" s="38">
        <v>38.6</v>
      </c>
      <c r="DT7" s="38" t="s">
        <v>102</v>
      </c>
      <c r="DU7" s="38">
        <v>0</v>
      </c>
      <c r="DV7" s="38">
        <v>0</v>
      </c>
      <c r="DW7" s="38">
        <v>0</v>
      </c>
      <c r="DX7" s="38">
        <v>0</v>
      </c>
      <c r="DY7" s="38" t="s">
        <v>102</v>
      </c>
      <c r="DZ7" s="38">
        <v>0</v>
      </c>
      <c r="EA7" s="38">
        <v>0.15</v>
      </c>
      <c r="EB7" s="38">
        <v>0.15</v>
      </c>
      <c r="EC7" s="38">
        <v>0.18</v>
      </c>
      <c r="ED7" s="38">
        <v>5.64</v>
      </c>
      <c r="EE7" s="38" t="s">
        <v>102</v>
      </c>
      <c r="EF7" s="38">
        <v>0.6</v>
      </c>
      <c r="EG7" s="38">
        <v>0</v>
      </c>
      <c r="EH7" s="38">
        <v>0</v>
      </c>
      <c r="EI7" s="38">
        <v>0.04</v>
      </c>
      <c r="EJ7" s="38" t="s">
        <v>102</v>
      </c>
      <c r="EK7" s="38">
        <v>7.0000000000000007E-2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2020-02-04T07:11:00Z</cp:lastPrinted>
  <dcterms:created xsi:type="dcterms:W3CDTF">2019-12-05T04:47:57Z</dcterms:created>
  <dcterms:modified xsi:type="dcterms:W3CDTF">2020-02-04T07:31:47Z</dcterms:modified>
  <cp:category/>
</cp:coreProperties>
</file>