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eeiP73FPCGy2TFD26K0Bpnbr7TnRP5NSFm0opwM+cdQnpQLiOgBWuph/o0aGVaDS2bfhrtzyTxrY4t4v41FJA==" workbookSaltValue="ldWQzuoZ7VfOl1KAdalTb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<sst xmlns="http://schemas.openxmlformats.org/spreadsheetml/2006/main" count="267" uniqueCount="111">
  <si>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</si>
  <si>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</si>
  <si>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</si>
  <si>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</si>
  <si>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</si>
  <si>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</si>
  <si>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</si>
  <si>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</si>
  <si>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</si>
  <si>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</si>
  <si>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</si>
  <si>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</si>
  <si>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</si>
  <si>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</si>
  <si>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</si>
  <si>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</si>
  <si>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</si>
  <si>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</si>
  <si>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</si>
  <si>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</si>
  <si>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</si>
  <si>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</si>
  <si>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</si>
  <si>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</si>
  <si>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</si>
  <si>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</si>
  <si>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</si>
  <si>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</si>
  <si>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</si>
  <si>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</si>
  <si>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</si>
  <si>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</si>
  <si>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</si>
  <si>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</si>
  <si>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</si>
  <si>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</si>
  <si>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</si>
  <si>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</si>
  <si>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</si>
  <si>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</si>
  <si>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</si>
  <si>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</si>
  <si>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</si>
  <si>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</si>
  <si>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</si>
  <si>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</si>
  <si>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</si>
  <si>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</si>
  <si>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</si>
  <si>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</si>
  <si>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</si>
  <si>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</si>
  <si>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</si>
  <si>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</si>
  <si>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</si>
  <si>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</si>
  <si>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</si>
  <si>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</si>
  <si>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</si>
  <si>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</si>
  <si>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</si>
  <si>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</si>
  <si>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</si>
  <si>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</si>
  <si>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</si>
  <si>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</si>
  <si>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</si>
  <si>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</si>
  <si>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</si>
  <si>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</si>
  <si>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</si>
  <si>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</si>
  <si>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</si>
  <si>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</si>
  <si>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</si>
  <si>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</si>
  <si>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</si>
  <si>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</si>
  <si>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</si>
  <si>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</si>
  <si>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</si>
  <si>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</si>
  <si>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</si>
  <si>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</si>
  <si>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</si>
  <si>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</si>
  <si>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</si>
  <si>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</si>
  <si>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</si>
  <si>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</si>
  <si>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</si>
  <si>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</si>
  <si>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</si>
  <si>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</si>
  <si>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</si>
  <si>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</si>
  <si>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</si>
  <si>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</si>
  <si>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</si>
  <si>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</si>
  <si>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</si>
  <si>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</si>
  <si>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</si>
  <si>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</si>
  <si>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</si>
  <si>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</si>
  <si>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</si>
  <si>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</si>
  <si>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本事業は、昭和53年供用開始であり、既存のポンプ場及び処理場の電気機械が更新時期を迎えているため、現在順次更新し、施設の適正な維持並びに機能充実を行っている。
　また、管渠については事業初期に布設した施設が法定耐用年数の期限が迫っていることから、ストックマネジメントにより、計画的な更新（更生）を実施し、適正な状態を維持したい。</t>
    <rPh sb="1" eb="2">
      <t>ホン</t>
    </rPh>
    <rPh sb="2" eb="4">
      <t>ジギョウ</t>
    </rPh>
    <rPh sb="6" eb="8">
      <t>ショウワ</t>
    </rPh>
    <rPh sb="10" eb="11">
      <t>ネン</t>
    </rPh>
    <rPh sb="11" eb="13">
      <t>キョウヨウ</t>
    </rPh>
    <rPh sb="13" eb="15">
      <t>カイシ</t>
    </rPh>
    <rPh sb="19" eb="21">
      <t>キゾン</t>
    </rPh>
    <rPh sb="25" eb="26">
      <t>ジョウ</t>
    </rPh>
    <rPh sb="26" eb="27">
      <t>オヨ</t>
    </rPh>
    <rPh sb="28" eb="31">
      <t>ショリジョウ</t>
    </rPh>
    <rPh sb="32" eb="34">
      <t>デンキ</t>
    </rPh>
    <rPh sb="34" eb="36">
      <t>キカイ</t>
    </rPh>
    <rPh sb="37" eb="39">
      <t>コウシン</t>
    </rPh>
    <rPh sb="39" eb="41">
      <t>ジキ</t>
    </rPh>
    <rPh sb="42" eb="43">
      <t>ムカ</t>
    </rPh>
    <rPh sb="50" eb="52">
      <t>ゲンザイ</t>
    </rPh>
    <rPh sb="52" eb="54">
      <t>ジュンジ</t>
    </rPh>
    <rPh sb="54" eb="56">
      <t>コウシン</t>
    </rPh>
    <rPh sb="58" eb="60">
      <t>シセツ</t>
    </rPh>
    <rPh sb="61" eb="63">
      <t>テキセイ</t>
    </rPh>
    <rPh sb="64" eb="66">
      <t>イジ</t>
    </rPh>
    <rPh sb="66" eb="67">
      <t>ナラ</t>
    </rPh>
    <rPh sb="69" eb="71">
      <t>キノウ</t>
    </rPh>
    <rPh sb="71" eb="73">
      <t>ジュウジツ</t>
    </rPh>
    <rPh sb="74" eb="75">
      <t>オコナ</t>
    </rPh>
    <rPh sb="85" eb="87">
      <t>カンキョ</t>
    </rPh>
    <rPh sb="92" eb="94">
      <t>ジギョウ</t>
    </rPh>
    <rPh sb="94" eb="96">
      <t>ショキ</t>
    </rPh>
    <rPh sb="97" eb="99">
      <t>フセツ</t>
    </rPh>
    <rPh sb="101" eb="103">
      <t>シセツ</t>
    </rPh>
    <rPh sb="104" eb="106">
      <t>ホウテイ</t>
    </rPh>
    <rPh sb="106" eb="108">
      <t>タイヨウ</t>
    </rPh>
    <rPh sb="108" eb="110">
      <t>ネンスウ</t>
    </rPh>
    <rPh sb="111" eb="113">
      <t>キゲン</t>
    </rPh>
    <rPh sb="114" eb="115">
      <t>セマ</t>
    </rPh>
    <rPh sb="138" eb="141">
      <t>ケイカクテキ</t>
    </rPh>
    <rPh sb="142" eb="144">
      <t>コウシン</t>
    </rPh>
    <rPh sb="145" eb="147">
      <t>コウセイ</t>
    </rPh>
    <rPh sb="149" eb="151">
      <t>ジッシ</t>
    </rPh>
    <rPh sb="153" eb="155">
      <t>テキセイ</t>
    </rPh>
    <rPh sb="156" eb="158">
      <t>ジョウタイ</t>
    </rPh>
    <rPh sb="159" eb="161">
      <t>イジ</t>
    </rPh>
    <phoneticPr fontId="4"/>
  </si>
  <si>
    <t>　本事業の経営は概ね良好な状態を維持している。
　資金面においては未だ十分とはいえないものの、年々数値も好転しているため、現在の経営状態の維持に努めたい。
　平成29年2月に策定した経営戦略については、決算期ごとに計画の更新（ローリング）を行い、将来の経営予測に努めている。最新の計画では令和11年までは黒字経営が可能と予測している。</t>
    <rPh sb="1" eb="2">
      <t>ホン</t>
    </rPh>
    <rPh sb="2" eb="4">
      <t>ジギョウ</t>
    </rPh>
    <rPh sb="5" eb="7">
      <t>ケイエイ</t>
    </rPh>
    <rPh sb="8" eb="9">
      <t>オオム</t>
    </rPh>
    <rPh sb="10" eb="12">
      <t>リョウコウ</t>
    </rPh>
    <rPh sb="13" eb="15">
      <t>ジョウタイ</t>
    </rPh>
    <rPh sb="16" eb="18">
      <t>イジ</t>
    </rPh>
    <rPh sb="25" eb="27">
      <t>シキン</t>
    </rPh>
    <rPh sb="27" eb="28">
      <t>メン</t>
    </rPh>
    <rPh sb="33" eb="34">
      <t>イマ</t>
    </rPh>
    <rPh sb="35" eb="37">
      <t>ジュウブン</t>
    </rPh>
    <rPh sb="47" eb="49">
      <t>ネンネン</t>
    </rPh>
    <rPh sb="49" eb="51">
      <t>スウチ</t>
    </rPh>
    <rPh sb="52" eb="54">
      <t>コウテン</t>
    </rPh>
    <rPh sb="61" eb="63">
      <t>ゲンザイ</t>
    </rPh>
    <rPh sb="64" eb="66">
      <t>ケイエイ</t>
    </rPh>
    <rPh sb="66" eb="68">
      <t>ジョウタイ</t>
    </rPh>
    <rPh sb="69" eb="71">
      <t>イジ</t>
    </rPh>
    <rPh sb="72" eb="73">
      <t>ツト</t>
    </rPh>
    <rPh sb="79" eb="81">
      <t>ヘイセイ</t>
    </rPh>
    <rPh sb="83" eb="84">
      <t>ネン</t>
    </rPh>
    <rPh sb="85" eb="86">
      <t>ガツ</t>
    </rPh>
    <rPh sb="87" eb="89">
      <t>サクテイ</t>
    </rPh>
    <rPh sb="91" eb="93">
      <t>ケイエイ</t>
    </rPh>
    <rPh sb="93" eb="95">
      <t>センリャク</t>
    </rPh>
    <rPh sb="101" eb="104">
      <t>ケッサンキ</t>
    </rPh>
    <rPh sb="107" eb="109">
      <t>ケイカク</t>
    </rPh>
    <rPh sb="110" eb="112">
      <t>コウシン</t>
    </rPh>
    <rPh sb="120" eb="121">
      <t>オコナ</t>
    </rPh>
    <rPh sb="123" eb="125">
      <t>ショウライ</t>
    </rPh>
    <rPh sb="126" eb="128">
      <t>ケイエイ</t>
    </rPh>
    <rPh sb="128" eb="130">
      <t>ヨソク</t>
    </rPh>
    <rPh sb="131" eb="132">
      <t>ツト</t>
    </rPh>
    <rPh sb="137" eb="139">
      <t>サイシン</t>
    </rPh>
    <rPh sb="140" eb="142">
      <t>ケイカク</t>
    </rPh>
    <rPh sb="144" eb="146">
      <t>レイワ</t>
    </rPh>
    <rPh sb="148" eb="149">
      <t>ネン</t>
    </rPh>
    <rPh sb="152" eb="154">
      <t>クロジ</t>
    </rPh>
    <rPh sb="154" eb="156">
      <t>ケイエイ</t>
    </rPh>
    <rPh sb="157" eb="159">
      <t>カノウ</t>
    </rPh>
    <rPh sb="160" eb="162">
      <t>ヨソク</t>
    </rPh>
    <phoneticPr fontId="4"/>
  </si>
  <si>
    <t>　経常収支比率及び累積欠損金比率は、法適用移行後３期連続で良好な数値を維持している。企業債残高対事業規模比率についても類似団体平均値、全国平均と比べても良好な数値を示しており、法適用以降安定した経営を維持していることにより、流動比率についても年々好転している。
　経費回収率については100％に近い数値を示しており、適正な使用料が賦課されていることが確認された。施設利用率、水洗化率についても概ね良好な数値を示しており、効率性についても良い状態が維持されている。</t>
    <rPh sb="1" eb="3">
      <t>ケイジョウ</t>
    </rPh>
    <rPh sb="3" eb="5">
      <t>シュウシ</t>
    </rPh>
    <rPh sb="5" eb="7">
      <t>ヒリツ</t>
    </rPh>
    <rPh sb="7" eb="8">
      <t>オヨ</t>
    </rPh>
    <rPh sb="9" eb="11">
      <t>ルイセキ</t>
    </rPh>
    <rPh sb="11" eb="13">
      <t>ケッソン</t>
    </rPh>
    <rPh sb="13" eb="14">
      <t>キン</t>
    </rPh>
    <rPh sb="14" eb="16">
      <t>ヒリツ</t>
    </rPh>
    <rPh sb="18" eb="19">
      <t>ホウ</t>
    </rPh>
    <rPh sb="19" eb="21">
      <t>テキヨウ</t>
    </rPh>
    <rPh sb="21" eb="23">
      <t>イコウ</t>
    </rPh>
    <rPh sb="23" eb="24">
      <t>ゴ</t>
    </rPh>
    <rPh sb="25" eb="26">
      <t>キ</t>
    </rPh>
    <rPh sb="26" eb="28">
      <t>レンゾク</t>
    </rPh>
    <rPh sb="29" eb="31">
      <t>リョウコウ</t>
    </rPh>
    <rPh sb="32" eb="34">
      <t>スウチ</t>
    </rPh>
    <rPh sb="35" eb="37">
      <t>イジ</t>
    </rPh>
    <rPh sb="42" eb="44">
      <t>キギョウ</t>
    </rPh>
    <rPh sb="44" eb="45">
      <t>サイ</t>
    </rPh>
    <rPh sb="45" eb="47">
      <t>ザンダカ</t>
    </rPh>
    <rPh sb="47" eb="48">
      <t>タイ</t>
    </rPh>
    <rPh sb="48" eb="50">
      <t>ジギョウ</t>
    </rPh>
    <rPh sb="50" eb="52">
      <t>キボ</t>
    </rPh>
    <rPh sb="52" eb="54">
      <t>ヒリツ</t>
    </rPh>
    <rPh sb="59" eb="61">
      <t>ルイジ</t>
    </rPh>
    <rPh sb="61" eb="63">
      <t>ダンタイ</t>
    </rPh>
    <rPh sb="63" eb="66">
      <t>ヘイキンチ</t>
    </rPh>
    <rPh sb="67" eb="69">
      <t>ゼンコク</t>
    </rPh>
    <rPh sb="69" eb="71">
      <t>ヘイキン</t>
    </rPh>
    <rPh sb="72" eb="73">
      <t>クラ</t>
    </rPh>
    <rPh sb="76" eb="78">
      <t>リョウコウ</t>
    </rPh>
    <rPh sb="79" eb="81">
      <t>スウチ</t>
    </rPh>
    <rPh sb="82" eb="83">
      <t>シメ</t>
    </rPh>
    <rPh sb="88" eb="89">
      <t>ホウ</t>
    </rPh>
    <rPh sb="89" eb="91">
      <t>テキヨウ</t>
    </rPh>
    <rPh sb="91" eb="93">
      <t>イコウ</t>
    </rPh>
    <rPh sb="93" eb="95">
      <t>アンテイ</t>
    </rPh>
    <rPh sb="97" eb="99">
      <t>ケイエイ</t>
    </rPh>
    <rPh sb="100" eb="102">
      <t>イジ</t>
    </rPh>
    <rPh sb="112" eb="114">
      <t>リュウドウ</t>
    </rPh>
    <rPh sb="114" eb="116">
      <t>ヒリツ</t>
    </rPh>
    <rPh sb="121" eb="123">
      <t>ネンネン</t>
    </rPh>
    <rPh sb="123" eb="125">
      <t>コウテン</t>
    </rPh>
    <rPh sb="132" eb="134">
      <t>ケイヒ</t>
    </rPh>
    <rPh sb="134" eb="136">
      <t>カイシュウ</t>
    </rPh>
    <rPh sb="136" eb="137">
      <t>リツ</t>
    </rPh>
    <rPh sb="147" eb="148">
      <t>チカ</t>
    </rPh>
    <rPh sb="149" eb="151">
      <t>スウチ</t>
    </rPh>
    <rPh sb="152" eb="153">
      <t>シメ</t>
    </rPh>
    <rPh sb="158" eb="160">
      <t>テキセイ</t>
    </rPh>
    <rPh sb="161" eb="164">
      <t>シヨウリョウ</t>
    </rPh>
    <rPh sb="165" eb="167">
      <t>フカ</t>
    </rPh>
    <rPh sb="175" eb="177">
      <t>カクニン</t>
    </rPh>
    <rPh sb="181" eb="183">
      <t>シセツ</t>
    </rPh>
    <rPh sb="183" eb="185">
      <t>リヨウ</t>
    </rPh>
    <rPh sb="185" eb="186">
      <t>リツ</t>
    </rPh>
    <rPh sb="187" eb="190">
      <t>スイセンカ</t>
    </rPh>
    <rPh sb="190" eb="191">
      <t>リツ</t>
    </rPh>
    <rPh sb="196" eb="197">
      <t>オオム</t>
    </rPh>
    <rPh sb="198" eb="200">
      <t>リョウコウ</t>
    </rPh>
    <rPh sb="201" eb="203">
      <t>スウチ</t>
    </rPh>
    <rPh sb="204" eb="205">
      <t>シメ</t>
    </rPh>
    <rPh sb="210" eb="213">
      <t>コウリツセイ</t>
    </rPh>
    <rPh sb="220" eb="222">
      <t>ジョウタイ</t>
    </rPh>
    <rPh sb="223" eb="225">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</si>
</sst>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c:v>0.2</c:v>
                </c:pt>
              </c:numCache>
            </c:numRef>
          </c:val>
          <c:extLst xmlns:c16r2="http://schemas.microsoft.com/office/drawing/2015/06/chart">
            <c:ext xmlns:c16="http://schemas.microsoft.com/office/drawing/2014/chart" uri="{C3380CC4-5D6E-409C-BE32-E72D297353CC}">
              <c16:uniqueId val="{00000000-B2A5-4CB5-929D-A587D9D686DE}"/>
            </c:ext>
          </c:extLst>
        </c:ser>
        <c:dLbls>
          <c:showLegendKey val="0"/>
          <c:showVal val="0"/>
          <c:showCatName val="0"/>
          <c:showSerName val="0"/>
          <c:showPercent val="0"/>
          <c:showBubbleSize val="0"/>
        </c:dLbls>
        <c:gapWidth val="150"/>
        <c:axId val="120701312"/>
        <c:axId val="12070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B2A5-4CB5-929D-A587D9D686DE}"/>
            </c:ext>
          </c:extLst>
        </c:ser>
        <c:dLbls>
          <c:showLegendKey val="0"/>
          <c:showVal val="0"/>
          <c:showCatName val="0"/>
          <c:showSerName val="0"/>
          <c:showPercent val="0"/>
          <c:showBubbleSize val="0"/>
        </c:dLbls>
        <c:marker val="1"/>
        <c:smooth val="0"/>
        <c:axId val="120701312"/>
        <c:axId val="120703232"/>
      </c:lineChart>
      <c:dateAx>
        <c:axId val="120701312"/>
        <c:scaling>
          <c:orientation val="minMax"/>
        </c:scaling>
        <c:delete val="1"/>
        <c:axPos val="b"/>
        <c:numFmt formatCode="ge" sourceLinked="1"/>
        <c:majorTickMark val="none"/>
        <c:minorTickMark val="none"/>
        <c:tickLblPos val="none"/>
        <c:crossAx val="120703232"/>
        <c:crosses val="autoZero"/>
        <c:auto val="1"/>
        <c:lblOffset val="100"/>
        <c:baseTimeUnit val="years"/>
      </c:dateAx>
      <c:valAx>
        <c:axId val="120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62.51</c:v>
                </c:pt>
                <c:pt idx="3">
                  <c:v>62.78</c:v>
                </c:pt>
                <c:pt idx="4">
                  <c:v>66.34</c:v>
                </c:pt>
              </c:numCache>
            </c:numRef>
          </c:val>
          <c:extLst xmlns:c16r2="http://schemas.microsoft.com/office/drawing/2015/06/chart">
            <c:ext xmlns:c16="http://schemas.microsoft.com/office/drawing/2014/chart" uri="{C3380CC4-5D6E-409C-BE32-E72D297353CC}">
              <c16:uniqueId val="{00000000-B6F2-480B-B56A-27A84F00D9D0}"/>
            </c:ext>
          </c:extLst>
        </c:ser>
        <c:dLbls>
          <c:showLegendKey val="0"/>
          <c:showVal val="0"/>
          <c:showCatName val="0"/>
          <c:showSerName val="0"/>
          <c:showPercent val="0"/>
          <c:showBubbleSize val="0"/>
        </c:dLbls>
        <c:gapWidth val="150"/>
        <c:axId val="122213120"/>
        <c:axId val="122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B6F2-480B-B56A-27A84F00D9D0}"/>
            </c:ext>
          </c:extLst>
        </c:ser>
        <c:dLbls>
          <c:showLegendKey val="0"/>
          <c:showVal val="0"/>
          <c:showCatName val="0"/>
          <c:showSerName val="0"/>
          <c:showPercent val="0"/>
          <c:showBubbleSize val="0"/>
        </c:dLbls>
        <c:marker val="1"/>
        <c:smooth val="0"/>
        <c:axId val="122213120"/>
        <c:axId val="122215040"/>
      </c:lineChart>
      <c:dateAx>
        <c:axId val="122213120"/>
        <c:scaling>
          <c:orientation val="minMax"/>
        </c:scaling>
        <c:delete val="1"/>
        <c:axPos val="b"/>
        <c:numFmt formatCode="ge" sourceLinked="1"/>
        <c:majorTickMark val="none"/>
        <c:minorTickMark val="none"/>
        <c:tickLblPos val="none"/>
        <c:crossAx val="122215040"/>
        <c:crosses val="autoZero"/>
        <c:auto val="1"/>
        <c:lblOffset val="100"/>
        <c:baseTimeUnit val="years"/>
      </c:dateAx>
      <c:valAx>
        <c:axId val="1222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96.4</c:v>
                </c:pt>
                <c:pt idx="3">
                  <c:v>96.38</c:v>
                </c:pt>
                <c:pt idx="4">
                  <c:v>96.37</c:v>
                </c:pt>
              </c:numCache>
            </c:numRef>
          </c:val>
          <c:extLst xmlns:c16r2="http://schemas.microsoft.com/office/drawing/2015/06/chart">
            <c:ext xmlns:c16="http://schemas.microsoft.com/office/drawing/2014/chart" uri="{C3380CC4-5D6E-409C-BE32-E72D297353CC}">
              <c16:uniqueId val="{00000000-E5BB-4AAE-AEE6-89AE69D2EA8E}"/>
            </c:ext>
          </c:extLst>
        </c:ser>
        <c:dLbls>
          <c:showLegendKey val="0"/>
          <c:showVal val="0"/>
          <c:showCatName val="0"/>
          <c:showSerName val="0"/>
          <c:showPercent val="0"/>
          <c:showBubbleSize val="0"/>
        </c:dLbls>
        <c:gapWidth val="150"/>
        <c:axId val="122320000"/>
        <c:axId val="1223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E5BB-4AAE-AEE6-89AE69D2EA8E}"/>
            </c:ext>
          </c:extLst>
        </c:ser>
        <c:dLbls>
          <c:showLegendKey val="0"/>
          <c:showVal val="0"/>
          <c:showCatName val="0"/>
          <c:showSerName val="0"/>
          <c:showPercent val="0"/>
          <c:showBubbleSize val="0"/>
        </c:dLbls>
        <c:marker val="1"/>
        <c:smooth val="0"/>
        <c:axId val="122320000"/>
        <c:axId val="122321920"/>
      </c:lineChart>
      <c:dateAx>
        <c:axId val="122320000"/>
        <c:scaling>
          <c:orientation val="minMax"/>
        </c:scaling>
        <c:delete val="1"/>
        <c:axPos val="b"/>
        <c:numFmt formatCode="ge" sourceLinked="1"/>
        <c:majorTickMark val="none"/>
        <c:minorTickMark val="none"/>
        <c:tickLblPos val="none"/>
        <c:crossAx val="122321920"/>
        <c:crosses val="autoZero"/>
        <c:auto val="1"/>
        <c:lblOffset val="100"/>
        <c:baseTimeUnit val="years"/>
      </c:dateAx>
      <c:valAx>
        <c:axId val="1223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106.79</c:v>
                </c:pt>
                <c:pt idx="3">
                  <c:v>107.86</c:v>
                </c:pt>
                <c:pt idx="4">
                  <c:v>106.5</c:v>
                </c:pt>
              </c:numCache>
            </c:numRef>
          </c:val>
          <c:extLst xmlns:c16r2="http://schemas.microsoft.com/office/drawing/2015/06/chart">
            <c:ext xmlns:c16="http://schemas.microsoft.com/office/drawing/2014/chart" uri="{C3380CC4-5D6E-409C-BE32-E72D297353CC}">
              <c16:uniqueId val="{00000000-088F-4706-9E23-F410B27A142C}"/>
            </c:ext>
          </c:extLst>
        </c:ser>
        <c:dLbls>
          <c:showLegendKey val="0"/>
          <c:showVal val="0"/>
          <c:showCatName val="0"/>
          <c:showSerName val="0"/>
          <c:showPercent val="0"/>
          <c:showBubbleSize val="0"/>
        </c:dLbls>
        <c:gapWidth val="150"/>
        <c:axId val="120845440"/>
        <c:axId val="1208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105.98</c:v>
                </c:pt>
                <c:pt idx="3">
                  <c:v>105.53</c:v>
                </c:pt>
                <c:pt idx="4">
                  <c:v>105.06</c:v>
                </c:pt>
              </c:numCache>
            </c:numRef>
          </c:val>
          <c:smooth val="0"/>
          <c:extLst xmlns:c16r2="http://schemas.microsoft.com/office/drawing/2015/06/chart">
            <c:ext xmlns:c16="http://schemas.microsoft.com/office/drawing/2014/chart" uri="{C3380CC4-5D6E-409C-BE32-E72D297353CC}">
              <c16:uniqueId val="{00000001-088F-4706-9E23-F410B27A142C}"/>
            </c:ext>
          </c:extLst>
        </c:ser>
        <c:dLbls>
          <c:showLegendKey val="0"/>
          <c:showVal val="0"/>
          <c:showCatName val="0"/>
          <c:showSerName val="0"/>
          <c:showPercent val="0"/>
          <c:showBubbleSize val="0"/>
        </c:dLbls>
        <c:marker val="1"/>
        <c:smooth val="0"/>
        <c:axId val="120845440"/>
        <c:axId val="120847360"/>
      </c:lineChart>
      <c:dateAx>
        <c:axId val="120845440"/>
        <c:scaling>
          <c:orientation val="minMax"/>
        </c:scaling>
        <c:delete val="1"/>
        <c:axPos val="b"/>
        <c:numFmt formatCode="ge" sourceLinked="1"/>
        <c:majorTickMark val="none"/>
        <c:minorTickMark val="none"/>
        <c:tickLblPos val="none"/>
        <c:crossAx val="120847360"/>
        <c:crosses val="autoZero"/>
        <c:auto val="1"/>
        <c:lblOffset val="100"/>
        <c:baseTimeUnit val="years"/>
      </c:dateAx>
      <c:valAx>
        <c:axId val="120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5.4</c:v>
                </c:pt>
                <c:pt idx="3">
                  <c:v>9.9700000000000006</c:v>
                </c:pt>
                <c:pt idx="4">
                  <c:v>13.62</c:v>
                </c:pt>
              </c:numCache>
            </c:numRef>
          </c:val>
          <c:extLst xmlns:c16r2="http://schemas.microsoft.com/office/drawing/2015/06/chart">
            <c:ext xmlns:c16="http://schemas.microsoft.com/office/drawing/2014/chart" uri="{C3380CC4-5D6E-409C-BE32-E72D297353CC}">
              <c16:uniqueId val="{00000000-3990-4FB5-A3E4-9C5F35B6F540}"/>
            </c:ext>
          </c:extLst>
        </c:ser>
        <c:dLbls>
          <c:showLegendKey val="0"/>
          <c:showVal val="0"/>
          <c:showCatName val="0"/>
          <c:showSerName val="0"/>
          <c:showPercent val="0"/>
          <c:showBubbleSize val="0"/>
        </c:dLbls>
        <c:gapWidth val="150"/>
        <c:axId val="121935360"/>
        <c:axId val="12193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27.12</c:v>
                </c:pt>
                <c:pt idx="3">
                  <c:v>29.5</c:v>
                </c:pt>
                <c:pt idx="4">
                  <c:v>30.6</c:v>
                </c:pt>
              </c:numCache>
            </c:numRef>
          </c:val>
          <c:smooth val="0"/>
          <c:extLst xmlns:c16r2="http://schemas.microsoft.com/office/drawing/2015/06/chart">
            <c:ext xmlns:c16="http://schemas.microsoft.com/office/drawing/2014/chart" uri="{C3380CC4-5D6E-409C-BE32-E72D297353CC}">
              <c16:uniqueId val="{00000001-3990-4FB5-A3E4-9C5F35B6F540}"/>
            </c:ext>
          </c:extLst>
        </c:ser>
        <c:dLbls>
          <c:showLegendKey val="0"/>
          <c:showVal val="0"/>
          <c:showCatName val="0"/>
          <c:showSerName val="0"/>
          <c:showPercent val="0"/>
          <c:showBubbleSize val="0"/>
        </c:dLbls>
        <c:marker val="1"/>
        <c:smooth val="0"/>
        <c:axId val="121935360"/>
        <c:axId val="121937280"/>
      </c:lineChart>
      <c:dateAx>
        <c:axId val="121935360"/>
        <c:scaling>
          <c:orientation val="minMax"/>
        </c:scaling>
        <c:delete val="1"/>
        <c:axPos val="b"/>
        <c:numFmt formatCode="ge" sourceLinked="1"/>
        <c:majorTickMark val="none"/>
        <c:minorTickMark val="none"/>
        <c:tickLblPos val="none"/>
        <c:crossAx val="121937280"/>
        <c:crosses val="autoZero"/>
        <c:auto val="1"/>
        <c:lblOffset val="100"/>
        <c:baseTimeUnit val="years"/>
      </c:dateAx>
      <c:valAx>
        <c:axId val="1219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E4F-4A76-886A-953855BF66A8}"/>
            </c:ext>
          </c:extLst>
        </c:ser>
        <c:dLbls>
          <c:showLegendKey val="0"/>
          <c:showVal val="0"/>
          <c:showCatName val="0"/>
          <c:showSerName val="0"/>
          <c:showPercent val="0"/>
          <c:showBubbleSize val="0"/>
        </c:dLbls>
        <c:gapWidth val="150"/>
        <c:axId val="121957760"/>
        <c:axId val="1219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1.93</c:v>
                </c:pt>
                <c:pt idx="3">
                  <c:v>1.92</c:v>
                </c:pt>
                <c:pt idx="4">
                  <c:v>1.83</c:v>
                </c:pt>
              </c:numCache>
            </c:numRef>
          </c:val>
          <c:smooth val="0"/>
          <c:extLst xmlns:c16r2="http://schemas.microsoft.com/office/drawing/2015/06/chart">
            <c:ext xmlns:c16="http://schemas.microsoft.com/office/drawing/2014/chart" uri="{C3380CC4-5D6E-409C-BE32-E72D297353CC}">
              <c16:uniqueId val="{00000001-6E4F-4A76-886A-953855BF66A8}"/>
            </c:ext>
          </c:extLst>
        </c:ser>
        <c:dLbls>
          <c:showLegendKey val="0"/>
          <c:showVal val="0"/>
          <c:showCatName val="0"/>
          <c:showSerName val="0"/>
          <c:showPercent val="0"/>
          <c:showBubbleSize val="0"/>
        </c:dLbls>
        <c:marker val="1"/>
        <c:smooth val="0"/>
        <c:axId val="121957760"/>
        <c:axId val="121988608"/>
      </c:lineChart>
      <c:dateAx>
        <c:axId val="121957760"/>
        <c:scaling>
          <c:orientation val="minMax"/>
        </c:scaling>
        <c:delete val="1"/>
        <c:axPos val="b"/>
        <c:numFmt formatCode="ge" sourceLinked="1"/>
        <c:majorTickMark val="none"/>
        <c:minorTickMark val="none"/>
        <c:tickLblPos val="none"/>
        <c:crossAx val="121988608"/>
        <c:crosses val="autoZero"/>
        <c:auto val="1"/>
        <c:lblOffset val="100"/>
        <c:baseTimeUnit val="years"/>
      </c:dateAx>
      <c:valAx>
        <c:axId val="1219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5A6-471E-9EF9-5C0B96945A62}"/>
            </c:ext>
          </c:extLst>
        </c:ser>
        <c:dLbls>
          <c:showLegendKey val="0"/>
          <c:showVal val="0"/>
          <c:showCatName val="0"/>
          <c:showSerName val="0"/>
          <c:showPercent val="0"/>
          <c:showBubbleSize val="0"/>
        </c:dLbls>
        <c:gapWidth val="150"/>
        <c:axId val="122024704"/>
        <c:axId val="1220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41.15</c:v>
                </c:pt>
                <c:pt idx="3">
                  <c:v>39.08</c:v>
                </c:pt>
                <c:pt idx="4">
                  <c:v>41.56</c:v>
                </c:pt>
              </c:numCache>
            </c:numRef>
          </c:val>
          <c:smooth val="0"/>
          <c:extLst xmlns:c16r2="http://schemas.microsoft.com/office/drawing/2015/06/chart">
            <c:ext xmlns:c16="http://schemas.microsoft.com/office/drawing/2014/chart" uri="{C3380CC4-5D6E-409C-BE32-E72D297353CC}">
              <c16:uniqueId val="{00000001-A5A6-471E-9EF9-5C0B96945A62}"/>
            </c:ext>
          </c:extLst>
        </c:ser>
        <c:dLbls>
          <c:showLegendKey val="0"/>
          <c:showVal val="0"/>
          <c:showCatName val="0"/>
          <c:showSerName val="0"/>
          <c:showPercent val="0"/>
          <c:showBubbleSize val="0"/>
        </c:dLbls>
        <c:marker val="1"/>
        <c:smooth val="0"/>
        <c:axId val="122024704"/>
        <c:axId val="122026624"/>
      </c:lineChart>
      <c:dateAx>
        <c:axId val="122024704"/>
        <c:scaling>
          <c:orientation val="minMax"/>
        </c:scaling>
        <c:delete val="1"/>
        <c:axPos val="b"/>
        <c:numFmt formatCode="ge" sourceLinked="1"/>
        <c:majorTickMark val="none"/>
        <c:minorTickMark val="none"/>
        <c:tickLblPos val="none"/>
        <c:crossAx val="122026624"/>
        <c:crosses val="autoZero"/>
        <c:auto val="1"/>
        <c:lblOffset val="100"/>
        <c:baseTimeUnit val="years"/>
      </c:dateAx>
      <c:valAx>
        <c:axId val="1220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45.47</c:v>
                </c:pt>
                <c:pt idx="3">
                  <c:v>55.82</c:v>
                </c:pt>
                <c:pt idx="4">
                  <c:v>68.5</c:v>
                </c:pt>
              </c:numCache>
            </c:numRef>
          </c:val>
          <c:extLst xmlns:c16r2="http://schemas.microsoft.com/office/drawing/2015/06/chart">
            <c:ext xmlns:c16="http://schemas.microsoft.com/office/drawing/2014/chart" uri="{C3380CC4-5D6E-409C-BE32-E72D297353CC}">
              <c16:uniqueId val="{00000000-E7C4-43C7-8E9B-02CDDC7E53F3}"/>
            </c:ext>
          </c:extLst>
        </c:ser>
        <c:dLbls>
          <c:showLegendKey val="0"/>
          <c:showVal val="0"/>
          <c:showCatName val="0"/>
          <c:showSerName val="0"/>
          <c:showPercent val="0"/>
          <c:showBubbleSize val="0"/>
        </c:dLbls>
        <c:gapWidth val="150"/>
        <c:axId val="122057856"/>
        <c:axId val="12205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88.12</c:v>
                </c:pt>
                <c:pt idx="3">
                  <c:v>81.33</c:v>
                </c:pt>
                <c:pt idx="4">
                  <c:v>80.81</c:v>
                </c:pt>
              </c:numCache>
            </c:numRef>
          </c:val>
          <c:smooth val="0"/>
          <c:extLst xmlns:c16r2="http://schemas.microsoft.com/office/drawing/2015/06/chart">
            <c:ext xmlns:c16="http://schemas.microsoft.com/office/drawing/2014/chart" uri="{C3380CC4-5D6E-409C-BE32-E72D297353CC}">
              <c16:uniqueId val="{00000001-E7C4-43C7-8E9B-02CDDC7E53F3}"/>
            </c:ext>
          </c:extLst>
        </c:ser>
        <c:dLbls>
          <c:showLegendKey val="0"/>
          <c:showVal val="0"/>
          <c:showCatName val="0"/>
          <c:showSerName val="0"/>
          <c:showPercent val="0"/>
          <c:showBubbleSize val="0"/>
        </c:dLbls>
        <c:marker val="1"/>
        <c:smooth val="0"/>
        <c:axId val="122057856"/>
        <c:axId val="122059776"/>
      </c:lineChart>
      <c:dateAx>
        <c:axId val="122057856"/>
        <c:scaling>
          <c:orientation val="minMax"/>
        </c:scaling>
        <c:delete val="1"/>
        <c:axPos val="b"/>
        <c:numFmt formatCode="ge" sourceLinked="1"/>
        <c:majorTickMark val="none"/>
        <c:minorTickMark val="none"/>
        <c:tickLblPos val="none"/>
        <c:crossAx val="122059776"/>
        <c:crosses val="autoZero"/>
        <c:auto val="1"/>
        <c:lblOffset val="100"/>
        <c:baseTimeUnit val="years"/>
      </c:dateAx>
      <c:valAx>
        <c:axId val="1220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459.15</c:v>
                </c:pt>
                <c:pt idx="3">
                  <c:v>386.44</c:v>
                </c:pt>
                <c:pt idx="4">
                  <c:v>347.74</c:v>
                </c:pt>
              </c:numCache>
            </c:numRef>
          </c:val>
          <c:extLst xmlns:c16r2="http://schemas.microsoft.com/office/drawing/2015/06/chart">
            <c:ext xmlns:c16="http://schemas.microsoft.com/office/drawing/2014/chart" uri="{C3380CC4-5D6E-409C-BE32-E72D297353CC}">
              <c16:uniqueId val="{00000000-C1E1-4B60-830F-48827D003965}"/>
            </c:ext>
          </c:extLst>
        </c:ser>
        <c:dLbls>
          <c:showLegendKey val="0"/>
          <c:showVal val="0"/>
          <c:showCatName val="0"/>
          <c:showSerName val="0"/>
          <c:showPercent val="0"/>
          <c:showBubbleSize val="0"/>
        </c:dLbls>
        <c:gapWidth val="150"/>
        <c:axId val="122242560"/>
        <c:axId val="1222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C1E1-4B60-830F-48827D003965}"/>
            </c:ext>
          </c:extLst>
        </c:ser>
        <c:dLbls>
          <c:showLegendKey val="0"/>
          <c:showVal val="0"/>
          <c:showCatName val="0"/>
          <c:showSerName val="0"/>
          <c:showPercent val="0"/>
          <c:showBubbleSize val="0"/>
        </c:dLbls>
        <c:marker val="1"/>
        <c:smooth val="0"/>
        <c:axId val="122242560"/>
        <c:axId val="122244480"/>
      </c:lineChart>
      <c:dateAx>
        <c:axId val="122242560"/>
        <c:scaling>
          <c:orientation val="minMax"/>
        </c:scaling>
        <c:delete val="1"/>
        <c:axPos val="b"/>
        <c:numFmt formatCode="ge" sourceLinked="1"/>
        <c:majorTickMark val="none"/>
        <c:minorTickMark val="none"/>
        <c:tickLblPos val="none"/>
        <c:crossAx val="122244480"/>
        <c:crosses val="autoZero"/>
        <c:auto val="1"/>
        <c:lblOffset val="100"/>
        <c:baseTimeUnit val="years"/>
      </c:dateAx>
      <c:valAx>
        <c:axId val="1222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65.84</c:v>
                </c:pt>
                <c:pt idx="3">
                  <c:v>96.91</c:v>
                </c:pt>
                <c:pt idx="4">
                  <c:v>97.41</c:v>
                </c:pt>
              </c:numCache>
            </c:numRef>
          </c:val>
          <c:extLst xmlns:c16r2="http://schemas.microsoft.com/office/drawing/2015/06/chart">
            <c:ext xmlns:c16="http://schemas.microsoft.com/office/drawing/2014/chart" uri="{C3380CC4-5D6E-409C-BE32-E72D297353CC}">
              <c16:uniqueId val="{00000000-6DED-4257-A943-D00D661584DF}"/>
            </c:ext>
          </c:extLst>
        </c:ser>
        <c:dLbls>
          <c:showLegendKey val="0"/>
          <c:showVal val="0"/>
          <c:showCatName val="0"/>
          <c:showSerName val="0"/>
          <c:showPercent val="0"/>
          <c:showBubbleSize val="0"/>
        </c:dLbls>
        <c:gapWidth val="150"/>
        <c:axId val="122279808"/>
        <c:axId val="1222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6DED-4257-A943-D00D661584DF}"/>
            </c:ext>
          </c:extLst>
        </c:ser>
        <c:dLbls>
          <c:showLegendKey val="0"/>
          <c:showVal val="0"/>
          <c:showCatName val="0"/>
          <c:showSerName val="0"/>
          <c:showPercent val="0"/>
          <c:showBubbleSize val="0"/>
        </c:dLbls>
        <c:marker val="1"/>
        <c:smooth val="0"/>
        <c:axId val="122279808"/>
        <c:axId val="122281984"/>
      </c:lineChart>
      <c:dateAx>
        <c:axId val="122279808"/>
        <c:scaling>
          <c:orientation val="minMax"/>
        </c:scaling>
        <c:delete val="1"/>
        <c:axPos val="b"/>
        <c:numFmt formatCode="ge" sourceLinked="1"/>
        <c:majorTickMark val="none"/>
        <c:minorTickMark val="none"/>
        <c:tickLblPos val="none"/>
        <c:crossAx val="122281984"/>
        <c:crosses val="autoZero"/>
        <c:auto val="1"/>
        <c:lblOffset val="100"/>
        <c:baseTimeUnit val="years"/>
      </c:dateAx>
      <c:valAx>
        <c:axId val="1222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286.79000000000002</c:v>
                </c:pt>
                <c:pt idx="3">
                  <c:v>196.79</c:v>
                </c:pt>
                <c:pt idx="4">
                  <c:v>195.89</c:v>
                </c:pt>
              </c:numCache>
            </c:numRef>
          </c:val>
          <c:extLst xmlns:c16r2="http://schemas.microsoft.com/office/drawing/2015/06/chart">
            <c:ext xmlns:c16="http://schemas.microsoft.com/office/drawing/2014/chart" uri="{C3380CC4-5D6E-409C-BE32-E72D297353CC}">
              <c16:uniqueId val="{00000000-2125-47D4-8A28-F5374BDA01C0}"/>
            </c:ext>
          </c:extLst>
        </c:ser>
        <c:dLbls>
          <c:showLegendKey val="0"/>
          <c:showVal val="0"/>
          <c:showCatName val="0"/>
          <c:showSerName val="0"/>
          <c:showPercent val="0"/>
          <c:showBubbleSize val="0"/>
        </c:dLbls>
        <c:gapWidth val="150"/>
        <c:axId val="122169600"/>
        <c:axId val="1221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2125-47D4-8A28-F5374BDA01C0}"/>
            </c:ext>
          </c:extLst>
        </c:ser>
        <c:dLbls>
          <c:showLegendKey val="0"/>
          <c:showVal val="0"/>
          <c:showCatName val="0"/>
          <c:showSerName val="0"/>
          <c:showPercent val="0"/>
          <c:showBubbleSize val="0"/>
        </c:dLbls>
        <c:marker val="1"/>
        <c:smooth val="0"/>
        <c:axId val="122169600"/>
        <c:axId val="122179968"/>
      </c:lineChart>
      <c:dateAx>
        <c:axId val="122169600"/>
        <c:scaling>
          <c:orientation val="minMax"/>
        </c:scaling>
        <c:delete val="1"/>
        <c:axPos val="b"/>
        <c:numFmt formatCode="ge" sourceLinked="1"/>
        <c:majorTickMark val="none"/>
        <c:minorTickMark val="none"/>
        <c:tickLblPos val="none"/>
        <c:crossAx val="122179968"/>
        <c:crosses val="autoZero"/>
        <c:auto val="1"/>
        <c:lblOffset val="100"/>
        <c:baseTimeUnit val="years"/>
      </c:dateAx>
      <c:valAx>
        <c:axId val="1221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天草市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81177</v>
      </c>
      <c r="AM8" s="68"/>
      <c r="AN8" s="68"/>
      <c r="AO8" s="68"/>
      <c r="AP8" s="68"/>
      <c r="AQ8" s="68"/>
      <c r="AR8" s="68"/>
      <c r="AS8" s="68"/>
      <c r="AT8" s="67">
        <f>データ!T6</f>
        <v>683.87</v>
      </c>
      <c r="AU8" s="67"/>
      <c r="AV8" s="67"/>
      <c r="AW8" s="67"/>
      <c r="AX8" s="67"/>
      <c r="AY8" s="67"/>
      <c r="AZ8" s="67"/>
      <c r="BA8" s="67"/>
      <c r="BB8" s="67">
        <f>データ!U6</f>
        <v>118.7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71.38</v>
      </c>
      <c r="J10" s="67"/>
      <c r="K10" s="67"/>
      <c r="L10" s="67"/>
      <c r="M10" s="67"/>
      <c r="N10" s="67"/>
      <c r="O10" s="67"/>
      <c r="P10" s="67">
        <f>データ!P6</f>
        <v>31.38</v>
      </c>
      <c r="Q10" s="67"/>
      <c r="R10" s="67"/>
      <c r="S10" s="67"/>
      <c r="T10" s="67"/>
      <c r="U10" s="67"/>
      <c r="V10" s="67"/>
      <c r="W10" s="67">
        <f>データ!Q6</f>
        <v>72.67</v>
      </c>
      <c r="X10" s="67"/>
      <c r="Y10" s="67"/>
      <c r="Z10" s="67"/>
      <c r="AA10" s="67"/>
      <c r="AB10" s="67"/>
      <c r="AC10" s="67"/>
      <c r="AD10" s="68">
        <f>データ!R6</f>
        <v>3672</v>
      </c>
      <c r="AE10" s="68"/>
      <c r="AF10" s="68"/>
      <c r="AG10" s="68"/>
      <c r="AH10" s="68"/>
      <c r="AI10" s="68"/>
      <c r="AJ10" s="68"/>
      <c r="AK10" s="2"/>
      <c r="AL10" s="68">
        <f>データ!V6</f>
        <v>25176</v>
      </c>
      <c r="AM10" s="68"/>
      <c r="AN10" s="68"/>
      <c r="AO10" s="68"/>
      <c r="AP10" s="68"/>
      <c r="AQ10" s="68"/>
      <c r="AR10" s="68"/>
      <c r="AS10" s="68"/>
      <c r="AT10" s="67">
        <f>データ!W6</f>
        <v>6.33</v>
      </c>
      <c r="AU10" s="67"/>
      <c r="AV10" s="67"/>
      <c r="AW10" s="67"/>
      <c r="AX10" s="67"/>
      <c r="AY10" s="67"/>
      <c r="AZ10" s="67"/>
      <c r="BA10" s="67"/>
      <c r="BB10" s="67">
        <f>データ!X6</f>
        <v>3977.25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7uc8OK+XMt2WIcLqAFPJf7gaR4p/ykEAleV8SoRPuBE99Vx//PnZtKCYu9cmnVnbtHpzQuBKIhKIe3BdC0xhnA==" saltValue="XUv8rG6U7eE4ZA4Pk0OI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432156</v>
      </c>
      <c r="D6" s="33">
        <f t="shared" si="3"/>
        <v>46</v>
      </c>
      <c r="E6" s="33">
        <f t="shared" si="3"/>
        <v>17</v>
      </c>
      <c r="F6" s="33">
        <f t="shared" si="3"/>
        <v>1</v>
      </c>
      <c r="G6" s="33">
        <f t="shared" si="3"/>
        <v>0</v>
      </c>
      <c r="H6" s="33" t="str">
        <f t="shared" si="3"/>
        <v>熊本県　天草市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71.38</v>
      </c>
      <c r="P6" s="34">
        <f t="shared" si="3"/>
        <v>31.38</v>
      </c>
      <c r="Q6" s="34">
        <f t="shared" si="3"/>
        <v>72.67</v>
      </c>
      <c r="R6" s="34">
        <f t="shared" si="3"/>
        <v>3672</v>
      </c>
      <c r="S6" s="34">
        <f t="shared" si="3"/>
        <v>81177</v>
      </c>
      <c r="T6" s="34">
        <f t="shared" si="3"/>
        <v>683.87</v>
      </c>
      <c r="U6" s="34">
        <f t="shared" si="3"/>
        <v>118.7</v>
      </c>
      <c r="V6" s="34">
        <f t="shared" si="3"/>
        <v>25176</v>
      </c>
      <c r="W6" s="34">
        <f t="shared" si="3"/>
        <v>6.33</v>
      </c>
      <c r="X6" s="34">
        <f t="shared" si="3"/>
        <v>3977.25</v>
      </c>
      <c r="Y6" s="35" t="str">
        <f>IF(Y7="",NA(),Y7)</f>
        <v>-</v>
      </c>
      <c r="Z6" s="35" t="str">
        <f t="shared" ref="Z6:AH6" si="4">IF(Z7="",NA(),Z7)</f>
        <v>-</v>
      </c>
      <c r="AA6" s="35">
        <f t="shared" si="4"/>
        <v>106.79</v>
      </c>
      <c r="AB6" s="35">
        <f t="shared" si="4"/>
        <v>107.86</v>
      </c>
      <c r="AC6" s="35">
        <f t="shared" si="4"/>
        <v>106.5</v>
      </c>
      <c r="AD6" s="35" t="str">
        <f t="shared" si="4"/>
        <v>-</v>
      </c>
      <c r="AE6" s="35" t="str">
        <f t="shared" si="4"/>
        <v>-</v>
      </c>
      <c r="AF6" s="35">
        <f t="shared" si="4"/>
        <v>105.98</v>
      </c>
      <c r="AG6" s="35">
        <f t="shared" si="4"/>
        <v>105.53</v>
      </c>
      <c r="AH6" s="35">
        <f t="shared" si="4"/>
        <v>105.06</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41.15</v>
      </c>
      <c r="AR6" s="35">
        <f t="shared" si="5"/>
        <v>39.08</v>
      </c>
      <c r="AS6" s="35">
        <f t="shared" si="5"/>
        <v>41.56</v>
      </c>
      <c r="AT6" s="34" t="str">
        <f>IF(AT7="","",IF(AT7="-","【-】","【"&amp;SUBSTITUTE(TEXT(AT7,"#,##0.00"),"-","△")&amp;"】"))</f>
        <v>【3.28】</v>
      </c>
      <c r="AU6" s="35" t="str">
        <f>IF(AU7="",NA(),AU7)</f>
        <v>-</v>
      </c>
      <c r="AV6" s="35" t="str">
        <f t="shared" ref="AV6:BD6" si="6">IF(AV7="",NA(),AV7)</f>
        <v>-</v>
      </c>
      <c r="AW6" s="35">
        <f t="shared" si="6"/>
        <v>45.47</v>
      </c>
      <c r="AX6" s="35">
        <f t="shared" si="6"/>
        <v>55.82</v>
      </c>
      <c r="AY6" s="35">
        <f t="shared" si="6"/>
        <v>68.5</v>
      </c>
      <c r="AZ6" s="35" t="str">
        <f t="shared" si="6"/>
        <v>-</v>
      </c>
      <c r="BA6" s="35" t="str">
        <f t="shared" si="6"/>
        <v>-</v>
      </c>
      <c r="BB6" s="35">
        <f t="shared" si="6"/>
        <v>88.12</v>
      </c>
      <c r="BC6" s="35">
        <f t="shared" si="6"/>
        <v>81.33</v>
      </c>
      <c r="BD6" s="35">
        <f t="shared" si="6"/>
        <v>80.81</v>
      </c>
      <c r="BE6" s="34" t="str">
        <f>IF(BE7="","",IF(BE7="-","【-】","【"&amp;SUBSTITUTE(TEXT(BE7,"#,##0.00"),"-","△")&amp;"】"))</f>
        <v>【69.49】</v>
      </c>
      <c r="BF6" s="35" t="str">
        <f>IF(BF7="",NA(),BF7)</f>
        <v>-</v>
      </c>
      <c r="BG6" s="35" t="str">
        <f t="shared" ref="BG6:BO6" si="7">IF(BG7="",NA(),BG7)</f>
        <v>-</v>
      </c>
      <c r="BH6" s="35">
        <f t="shared" si="7"/>
        <v>459.15</v>
      </c>
      <c r="BI6" s="35">
        <f t="shared" si="7"/>
        <v>386.44</v>
      </c>
      <c r="BJ6" s="35">
        <f t="shared" si="7"/>
        <v>347.74</v>
      </c>
      <c r="BK6" s="35" t="str">
        <f t="shared" si="7"/>
        <v>-</v>
      </c>
      <c r="BL6" s="35" t="str">
        <f t="shared" si="7"/>
        <v>-</v>
      </c>
      <c r="BM6" s="35">
        <f t="shared" si="7"/>
        <v>716.96</v>
      </c>
      <c r="BN6" s="35">
        <f t="shared" si="7"/>
        <v>799.11</v>
      </c>
      <c r="BO6" s="35">
        <f t="shared" si="7"/>
        <v>768.62</v>
      </c>
      <c r="BP6" s="34" t="str">
        <f>IF(BP7="","",IF(BP7="-","【-】","【"&amp;SUBSTITUTE(TEXT(BP7,"#,##0.00"),"-","△")&amp;"】"))</f>
        <v>【682.78】</v>
      </c>
      <c r="BQ6" s="35" t="str">
        <f>IF(BQ7="",NA(),BQ7)</f>
        <v>-</v>
      </c>
      <c r="BR6" s="35" t="str">
        <f t="shared" ref="BR6:BZ6" si="8">IF(BR7="",NA(),BR7)</f>
        <v>-</v>
      </c>
      <c r="BS6" s="35">
        <f t="shared" si="8"/>
        <v>65.84</v>
      </c>
      <c r="BT6" s="35">
        <f t="shared" si="8"/>
        <v>96.91</v>
      </c>
      <c r="BU6" s="35">
        <f t="shared" si="8"/>
        <v>97.41</v>
      </c>
      <c r="BV6" s="35" t="str">
        <f t="shared" si="8"/>
        <v>-</v>
      </c>
      <c r="BW6" s="35" t="str">
        <f t="shared" si="8"/>
        <v>-</v>
      </c>
      <c r="BX6" s="35">
        <f t="shared" si="8"/>
        <v>88.09</v>
      </c>
      <c r="BY6" s="35">
        <f t="shared" si="8"/>
        <v>87.69</v>
      </c>
      <c r="BZ6" s="35">
        <f t="shared" si="8"/>
        <v>88.06</v>
      </c>
      <c r="CA6" s="34" t="str">
        <f>IF(CA7="","",IF(CA7="-","【-】","【"&amp;SUBSTITUTE(TEXT(CA7,"#,##0.00"),"-","△")&amp;"】"))</f>
        <v>【100.91】</v>
      </c>
      <c r="CB6" s="35" t="str">
        <f>IF(CB7="",NA(),CB7)</f>
        <v>-</v>
      </c>
      <c r="CC6" s="35" t="str">
        <f t="shared" ref="CC6:CK6" si="9">IF(CC7="",NA(),CC7)</f>
        <v>-</v>
      </c>
      <c r="CD6" s="35">
        <f t="shared" si="9"/>
        <v>286.79000000000002</v>
      </c>
      <c r="CE6" s="35">
        <f t="shared" si="9"/>
        <v>196.79</v>
      </c>
      <c r="CF6" s="35">
        <f t="shared" si="9"/>
        <v>195.89</v>
      </c>
      <c r="CG6" s="35" t="str">
        <f t="shared" si="9"/>
        <v>-</v>
      </c>
      <c r="CH6" s="35" t="str">
        <f t="shared" si="9"/>
        <v>-</v>
      </c>
      <c r="CI6" s="35">
        <f t="shared" si="9"/>
        <v>181.8</v>
      </c>
      <c r="CJ6" s="35">
        <f t="shared" si="9"/>
        <v>180.07</v>
      </c>
      <c r="CK6" s="35">
        <f t="shared" si="9"/>
        <v>179.32</v>
      </c>
      <c r="CL6" s="34" t="str">
        <f>IF(CL7="","",IF(CL7="-","【-】","【"&amp;SUBSTITUTE(TEXT(CL7,"#,##0.00"),"-","△")&amp;"】"))</f>
        <v>【136.86】</v>
      </c>
      <c r="CM6" s="35" t="str">
        <f>IF(CM7="",NA(),CM7)</f>
        <v>-</v>
      </c>
      <c r="CN6" s="35" t="str">
        <f t="shared" ref="CN6:CV6" si="10">IF(CN7="",NA(),CN7)</f>
        <v>-</v>
      </c>
      <c r="CO6" s="35">
        <f t="shared" si="10"/>
        <v>62.51</v>
      </c>
      <c r="CP6" s="35">
        <f t="shared" si="10"/>
        <v>62.78</v>
      </c>
      <c r="CQ6" s="35">
        <f t="shared" si="10"/>
        <v>66.34</v>
      </c>
      <c r="CR6" s="35" t="str">
        <f t="shared" si="10"/>
        <v>-</v>
      </c>
      <c r="CS6" s="35" t="str">
        <f t="shared" si="10"/>
        <v>-</v>
      </c>
      <c r="CT6" s="35">
        <f t="shared" si="10"/>
        <v>59.35</v>
      </c>
      <c r="CU6" s="35">
        <f t="shared" si="10"/>
        <v>58.4</v>
      </c>
      <c r="CV6" s="35">
        <f t="shared" si="10"/>
        <v>58</v>
      </c>
      <c r="CW6" s="34" t="str">
        <f>IF(CW7="","",IF(CW7="-","【-】","【"&amp;SUBSTITUTE(TEXT(CW7,"#,##0.00"),"-","△")&amp;"】"))</f>
        <v>【58.98】</v>
      </c>
      <c r="CX6" s="35" t="str">
        <f>IF(CX7="",NA(),CX7)</f>
        <v>-</v>
      </c>
      <c r="CY6" s="35" t="str">
        <f t="shared" ref="CY6:DG6" si="11">IF(CY7="",NA(),CY7)</f>
        <v>-</v>
      </c>
      <c r="CZ6" s="35">
        <f t="shared" si="11"/>
        <v>96.4</v>
      </c>
      <c r="DA6" s="35">
        <f t="shared" si="11"/>
        <v>96.38</v>
      </c>
      <c r="DB6" s="35">
        <f t="shared" si="11"/>
        <v>96.37</v>
      </c>
      <c r="DC6" s="35" t="str">
        <f t="shared" si="11"/>
        <v>-</v>
      </c>
      <c r="DD6" s="35" t="str">
        <f t="shared" si="11"/>
        <v>-</v>
      </c>
      <c r="DE6" s="35">
        <f t="shared" si="11"/>
        <v>89.88</v>
      </c>
      <c r="DF6" s="35">
        <f t="shared" si="11"/>
        <v>89.68</v>
      </c>
      <c r="DG6" s="35">
        <f t="shared" si="11"/>
        <v>89.79</v>
      </c>
      <c r="DH6" s="34" t="str">
        <f>IF(DH7="","",IF(DH7="-","【-】","【"&amp;SUBSTITUTE(TEXT(DH7,"#,##0.00"),"-","△")&amp;"】"))</f>
        <v>【95.20】</v>
      </c>
      <c r="DI6" s="35" t="str">
        <f>IF(DI7="",NA(),DI7)</f>
        <v>-</v>
      </c>
      <c r="DJ6" s="35" t="str">
        <f t="shared" ref="DJ6:DR6" si="12">IF(DJ7="",NA(),DJ7)</f>
        <v>-</v>
      </c>
      <c r="DK6" s="35">
        <f t="shared" si="12"/>
        <v>5.4</v>
      </c>
      <c r="DL6" s="35">
        <f t="shared" si="12"/>
        <v>9.9700000000000006</v>
      </c>
      <c r="DM6" s="35">
        <f t="shared" si="12"/>
        <v>13.62</v>
      </c>
      <c r="DN6" s="35" t="str">
        <f t="shared" si="12"/>
        <v>-</v>
      </c>
      <c r="DO6" s="35" t="str">
        <f t="shared" si="12"/>
        <v>-</v>
      </c>
      <c r="DP6" s="35">
        <f t="shared" si="12"/>
        <v>27.12</v>
      </c>
      <c r="DQ6" s="35">
        <f t="shared" si="12"/>
        <v>29.5</v>
      </c>
      <c r="DR6" s="35">
        <f t="shared" si="12"/>
        <v>30.6</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1.93</v>
      </c>
      <c r="EB6" s="35">
        <f t="shared" si="13"/>
        <v>1.92</v>
      </c>
      <c r="EC6" s="35">
        <f t="shared" si="13"/>
        <v>1.83</v>
      </c>
      <c r="ED6" s="34" t="str">
        <f>IF(ED7="","",IF(ED7="-","【-】","【"&amp;SUBSTITUTE(TEXT(ED7,"#,##0.00"),"-","△")&amp;"】"))</f>
        <v>【5.64】</v>
      </c>
      <c r="EE6" s="35" t="str">
        <f>IF(EE7="",NA(),EE7)</f>
        <v>-</v>
      </c>
      <c r="EF6" s="35" t="str">
        <f t="shared" ref="EF6:EN6" si="14">IF(EF7="",NA(),EF7)</f>
        <v>-</v>
      </c>
      <c r="EG6" s="34">
        <f t="shared" si="14"/>
        <v>0</v>
      </c>
      <c r="EH6" s="34">
        <f t="shared" si="14"/>
        <v>0</v>
      </c>
      <c r="EI6" s="35">
        <f t="shared" si="14"/>
        <v>0.2</v>
      </c>
      <c r="EJ6" s="35" t="str">
        <f t="shared" si="14"/>
        <v>-</v>
      </c>
      <c r="EK6" s="35" t="str">
        <f t="shared" si="14"/>
        <v>-</v>
      </c>
      <c r="EL6" s="35">
        <f t="shared" si="14"/>
        <v>0.19</v>
      </c>
      <c r="EM6" s="35">
        <f t="shared" si="14"/>
        <v>0.23</v>
      </c>
      <c r="EN6" s="35">
        <f t="shared" si="14"/>
        <v>0.21</v>
      </c>
      <c r="EO6" s="34" t="str">
        <f>IF(EO7="","",IF(EO7="-","【-】","【"&amp;SUBSTITUTE(TEXT(EO7,"#,##0.00"),"-","△")&amp;"】"))</f>
        <v>【0.23】</v>
      </c>
    </row>
    <row r="7" spans="1:148" s="36" customFormat="1" x14ac:dyDescent="0.15">
      <c r="A7" s="28"/>
      <c r="B7" s="37">
        <v>2018</v>
      </c>
      <c r="C7" s="37">
        <v>432156</v>
      </c>
      <c r="D7" s="37">
        <v>46</v>
      </c>
      <c r="E7" s="37">
        <v>17</v>
      </c>
      <c r="F7" s="37">
        <v>1</v>
      </c>
      <c r="G7" s="37">
        <v>0</v>
      </c>
      <c r="H7" s="37" t="s">
        <v>96</v>
      </c>
      <c r="I7" s="37" t="s">
        <v>97</v>
      </c>
      <c r="J7" s="37" t="s">
        <v>98</v>
      </c>
      <c r="K7" s="37" t="s">
        <v>99</v>
      </c>
      <c r="L7" s="37" t="s">
        <v>100</v>
      </c>
      <c r="M7" s="37" t="s">
        <v>101</v>
      </c>
      <c r="N7" s="38" t="s">
        <v>102</v>
      </c>
      <c r="O7" s="38">
        <v>71.38</v>
      </c>
      <c r="P7" s="38">
        <v>31.38</v>
      </c>
      <c r="Q7" s="38">
        <v>72.67</v>
      </c>
      <c r="R7" s="38">
        <v>3672</v>
      </c>
      <c r="S7" s="38">
        <v>81177</v>
      </c>
      <c r="T7" s="38">
        <v>683.87</v>
      </c>
      <c r="U7" s="38">
        <v>118.7</v>
      </c>
      <c r="V7" s="38">
        <v>25176</v>
      </c>
      <c r="W7" s="38">
        <v>6.33</v>
      </c>
      <c r="X7" s="38">
        <v>3977.25</v>
      </c>
      <c r="Y7" s="38" t="s">
        <v>102</v>
      </c>
      <c r="Z7" s="38" t="s">
        <v>102</v>
      </c>
      <c r="AA7" s="38">
        <v>106.79</v>
      </c>
      <c r="AB7" s="38">
        <v>107.86</v>
      </c>
      <c r="AC7" s="38">
        <v>106.5</v>
      </c>
      <c r="AD7" s="38" t="s">
        <v>102</v>
      </c>
      <c r="AE7" s="38" t="s">
        <v>102</v>
      </c>
      <c r="AF7" s="38">
        <v>105.98</v>
      </c>
      <c r="AG7" s="38">
        <v>105.53</v>
      </c>
      <c r="AH7" s="38">
        <v>105.06</v>
      </c>
      <c r="AI7" s="38">
        <v>108.69</v>
      </c>
      <c r="AJ7" s="38" t="s">
        <v>102</v>
      </c>
      <c r="AK7" s="38" t="s">
        <v>102</v>
      </c>
      <c r="AL7" s="38">
        <v>0</v>
      </c>
      <c r="AM7" s="38">
        <v>0</v>
      </c>
      <c r="AN7" s="38">
        <v>0</v>
      </c>
      <c r="AO7" s="38" t="s">
        <v>102</v>
      </c>
      <c r="AP7" s="38" t="s">
        <v>102</v>
      </c>
      <c r="AQ7" s="38">
        <v>41.15</v>
      </c>
      <c r="AR7" s="38">
        <v>39.08</v>
      </c>
      <c r="AS7" s="38">
        <v>41.56</v>
      </c>
      <c r="AT7" s="38">
        <v>3.28</v>
      </c>
      <c r="AU7" s="38" t="s">
        <v>102</v>
      </c>
      <c r="AV7" s="38" t="s">
        <v>102</v>
      </c>
      <c r="AW7" s="38">
        <v>45.47</v>
      </c>
      <c r="AX7" s="38">
        <v>55.82</v>
      </c>
      <c r="AY7" s="38">
        <v>68.5</v>
      </c>
      <c r="AZ7" s="38" t="s">
        <v>102</v>
      </c>
      <c r="BA7" s="38" t="s">
        <v>102</v>
      </c>
      <c r="BB7" s="38">
        <v>88.12</v>
      </c>
      <c r="BC7" s="38">
        <v>81.33</v>
      </c>
      <c r="BD7" s="38">
        <v>80.81</v>
      </c>
      <c r="BE7" s="38">
        <v>69.489999999999995</v>
      </c>
      <c r="BF7" s="38" t="s">
        <v>102</v>
      </c>
      <c r="BG7" s="38" t="s">
        <v>102</v>
      </c>
      <c r="BH7" s="38">
        <v>459.15</v>
      </c>
      <c r="BI7" s="38">
        <v>386.44</v>
      </c>
      <c r="BJ7" s="38">
        <v>347.74</v>
      </c>
      <c r="BK7" s="38" t="s">
        <v>102</v>
      </c>
      <c r="BL7" s="38" t="s">
        <v>102</v>
      </c>
      <c r="BM7" s="38">
        <v>716.96</v>
      </c>
      <c r="BN7" s="38">
        <v>799.11</v>
      </c>
      <c r="BO7" s="38">
        <v>768.62</v>
      </c>
      <c r="BP7" s="38">
        <v>682.78</v>
      </c>
      <c r="BQ7" s="38" t="s">
        <v>102</v>
      </c>
      <c r="BR7" s="38" t="s">
        <v>102</v>
      </c>
      <c r="BS7" s="38">
        <v>65.84</v>
      </c>
      <c r="BT7" s="38">
        <v>96.91</v>
      </c>
      <c r="BU7" s="38">
        <v>97.41</v>
      </c>
      <c r="BV7" s="38" t="s">
        <v>102</v>
      </c>
      <c r="BW7" s="38" t="s">
        <v>102</v>
      </c>
      <c r="BX7" s="38">
        <v>88.09</v>
      </c>
      <c r="BY7" s="38">
        <v>87.69</v>
      </c>
      <c r="BZ7" s="38">
        <v>88.06</v>
      </c>
      <c r="CA7" s="38">
        <v>100.91</v>
      </c>
      <c r="CB7" s="38" t="s">
        <v>102</v>
      </c>
      <c r="CC7" s="38" t="s">
        <v>102</v>
      </c>
      <c r="CD7" s="38">
        <v>286.79000000000002</v>
      </c>
      <c r="CE7" s="38">
        <v>196.79</v>
      </c>
      <c r="CF7" s="38">
        <v>195.89</v>
      </c>
      <c r="CG7" s="38" t="s">
        <v>102</v>
      </c>
      <c r="CH7" s="38" t="s">
        <v>102</v>
      </c>
      <c r="CI7" s="38">
        <v>181.8</v>
      </c>
      <c r="CJ7" s="38">
        <v>180.07</v>
      </c>
      <c r="CK7" s="38">
        <v>179.32</v>
      </c>
      <c r="CL7" s="38">
        <v>136.86000000000001</v>
      </c>
      <c r="CM7" s="38" t="s">
        <v>102</v>
      </c>
      <c r="CN7" s="38" t="s">
        <v>102</v>
      </c>
      <c r="CO7" s="38">
        <v>62.51</v>
      </c>
      <c r="CP7" s="38">
        <v>62.78</v>
      </c>
      <c r="CQ7" s="38">
        <v>66.34</v>
      </c>
      <c r="CR7" s="38" t="s">
        <v>102</v>
      </c>
      <c r="CS7" s="38" t="s">
        <v>102</v>
      </c>
      <c r="CT7" s="38">
        <v>59.35</v>
      </c>
      <c r="CU7" s="38">
        <v>58.4</v>
      </c>
      <c r="CV7" s="38">
        <v>58</v>
      </c>
      <c r="CW7" s="38">
        <v>58.98</v>
      </c>
      <c r="CX7" s="38" t="s">
        <v>102</v>
      </c>
      <c r="CY7" s="38" t="s">
        <v>102</v>
      </c>
      <c r="CZ7" s="38">
        <v>96.4</v>
      </c>
      <c r="DA7" s="38">
        <v>96.38</v>
      </c>
      <c r="DB7" s="38">
        <v>96.37</v>
      </c>
      <c r="DC7" s="38" t="s">
        <v>102</v>
      </c>
      <c r="DD7" s="38" t="s">
        <v>102</v>
      </c>
      <c r="DE7" s="38">
        <v>89.88</v>
      </c>
      <c r="DF7" s="38">
        <v>89.68</v>
      </c>
      <c r="DG7" s="38">
        <v>89.79</v>
      </c>
      <c r="DH7" s="38">
        <v>95.2</v>
      </c>
      <c r="DI7" s="38" t="s">
        <v>102</v>
      </c>
      <c r="DJ7" s="38" t="s">
        <v>102</v>
      </c>
      <c r="DK7" s="38">
        <v>5.4</v>
      </c>
      <c r="DL7" s="38">
        <v>9.9700000000000006</v>
      </c>
      <c r="DM7" s="38">
        <v>13.62</v>
      </c>
      <c r="DN7" s="38" t="s">
        <v>102</v>
      </c>
      <c r="DO7" s="38" t="s">
        <v>102</v>
      </c>
      <c r="DP7" s="38">
        <v>27.12</v>
      </c>
      <c r="DQ7" s="38">
        <v>29.5</v>
      </c>
      <c r="DR7" s="38">
        <v>30.6</v>
      </c>
      <c r="DS7" s="38">
        <v>38.6</v>
      </c>
      <c r="DT7" s="38" t="s">
        <v>102</v>
      </c>
      <c r="DU7" s="38" t="s">
        <v>102</v>
      </c>
      <c r="DV7" s="38">
        <v>0</v>
      </c>
      <c r="DW7" s="38">
        <v>0</v>
      </c>
      <c r="DX7" s="38">
        <v>0</v>
      </c>
      <c r="DY7" s="38" t="s">
        <v>102</v>
      </c>
      <c r="DZ7" s="38" t="s">
        <v>102</v>
      </c>
      <c r="EA7" s="38">
        <v>1.93</v>
      </c>
      <c r="EB7" s="38">
        <v>1.92</v>
      </c>
      <c r="EC7" s="38">
        <v>1.83</v>
      </c>
      <c r="ED7" s="38">
        <v>5.64</v>
      </c>
      <c r="EE7" s="38" t="s">
        <v>102</v>
      </c>
      <c r="EF7" s="38" t="s">
        <v>102</v>
      </c>
      <c r="EG7" s="38">
        <v>0</v>
      </c>
      <c r="EH7" s="38">
        <v>0</v>
      </c>
      <c r="EI7" s="38">
        <v>0.2</v>
      </c>
      <c r="EJ7" s="38" t="s">
        <v>102</v>
      </c>
      <c r="EK7" s="38" t="s">
        <v>102</v>
      </c>
      <c r="EL7" s="38">
        <v>0.19</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2020-02-05T00:53:19Z</cp:lastPrinted>
  <dcterms:created xsi:type="dcterms:W3CDTF">2019-12-05T04:47:56Z</dcterms:created>
  <dcterms:modified xsi:type="dcterms:W3CDTF">2020-02-05T02:59:48Z</dcterms:modified>
</cp:coreProperties>
</file>