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11_宇城市\20200207_回答\"/>
    </mc:Choice>
  </mc:AlternateContent>
  <workbookProtection workbookAlgorithmName="SHA-512" workbookHashValue="bzEsqvgYggHrEmhWSzx2Lit9+imXFyKax4OE3uus/kDYaIx55n2CP4BGd2eZpiCNtL6j7bvymtVgj782zO393w==" workbookSaltValue="vDVP5THviRKgeMdIokAh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<sst xmlns="http://schemas.openxmlformats.org/spreadsheetml/2006/main" count="223" uniqueCount="111">
  <si>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</si>
  <si>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</si>
  <si>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</si>
  <si>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</si>
  <si>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</si>
  <si>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</si>
  <si>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</si>
  <si>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</si>
  <si>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</si>
  <si>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</si>
  <si>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</si>
  <si>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</si>
  <si>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</si>
  <si>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</si>
  <si>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</si>
  <si>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</si>
  <si>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</si>
  <si>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</si>
  <si>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</si>
  <si>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</si>
  <si>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</si>
  <si>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</si>
  <si>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</si>
  <si>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</si>
  <si>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</si>
  <si>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</si>
  <si>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</si>
  <si>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</si>
  <si>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</si>
  <si>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</si>
  <si>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</si>
  <si>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</si>
  <si>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</si>
  <si>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</si>
  <si>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</si>
  <si>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</si>
  <si>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</si>
  <si>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</si>
  <si>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</si>
  <si>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</si>
  <si>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</si>
  <si>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</si>
  <si>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</si>
  <si>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</si>
  <si>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</si>
  <si>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</si>
  <si>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</si>
  <si>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</si>
  <si>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</si>
  <si>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</si>
  <si>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</si>
  <si>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</si>
  <si>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</si>
  <si>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</si>
  <si>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</si>
  <si>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</si>
  <si>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</si>
  <si>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</si>
  <si>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</si>
  <si>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</si>
  <si>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</si>
  <si>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</si>
  <si>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</si>
  <si>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</si>
  <si>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</si>
  <si>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</si>
  <si>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</si>
  <si>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</si>
  <si>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</si>
  <si>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</si>
  <si>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</si>
  <si>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</si>
  <si>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</si>
  <si>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</si>
  <si>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</si>
  <si>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</si>
  <si>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</si>
  <si>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</si>
  <si>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</si>
  <si>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</si>
  <si>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</si>
  <si>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</si>
  <si>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</si>
  <si>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</si>
  <si>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</si>
  <si>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</si>
  <si>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</si>
  <si>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</si>
  <si>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</si>
  <si>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</si>
  <si>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</si>
  <si>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</si>
  <si>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</si>
  <si>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</si>
  <si>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</si>
  <si>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</si>
  <si>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</si>
  <si>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</si>
  <si>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</si>
  <si>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</si>
  <si>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</si>
  <si>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</si>
  <si>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</si>
  <si>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</si>
  <si>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</si>
  <si>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</si>
  <si>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</si>
  <si>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</si>
  <si>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有形固定資産減価償却率は、平均値より下回ってはいるが、施設・管渠の老朽化は年々進んでいるので、長寿命化等の計画に基づいて、施設・管渠改築更新を行っていく。</t>
    <rPh sb="1" eb="3">
      <t>ユウケイ</t>
    </rPh>
    <rPh sb="3" eb="5">
      <t>コテイ</t>
    </rPh>
    <rPh sb="5" eb="7">
      <t>シサン</t>
    </rPh>
    <rPh sb="7" eb="9">
      <t>ゲンカ</t>
    </rPh>
    <rPh sb="9" eb="11">
      <t>ショウキャク</t>
    </rPh>
    <rPh sb="11" eb="12">
      <t>リツ</t>
    </rPh>
    <rPh sb="14" eb="17">
      <t>ヘイキンチ</t>
    </rPh>
    <rPh sb="19" eb="21">
      <t>シタマワ</t>
    </rPh>
    <rPh sb="28" eb="30">
      <t>シセツ</t>
    </rPh>
    <rPh sb="31" eb="33">
      <t>カンキョ</t>
    </rPh>
    <rPh sb="34" eb="37">
      <t>ロウキュウカ</t>
    </rPh>
    <rPh sb="38" eb="40">
      <t>ネンネン</t>
    </rPh>
    <rPh sb="40" eb="41">
      <t>スス</t>
    </rPh>
    <rPh sb="48" eb="49">
      <t>チョウ</t>
    </rPh>
    <rPh sb="49" eb="52">
      <t>ジュミョウカ</t>
    </rPh>
    <rPh sb="52" eb="53">
      <t>トウ</t>
    </rPh>
    <rPh sb="54" eb="56">
      <t>ケイカク</t>
    </rPh>
    <rPh sb="57" eb="58">
      <t>モト</t>
    </rPh>
    <rPh sb="62" eb="64">
      <t>シセツ</t>
    </rPh>
    <rPh sb="65" eb="67">
      <t>カンキョ</t>
    </rPh>
    <rPh sb="67" eb="69">
      <t>カイチク</t>
    </rPh>
    <rPh sb="69" eb="71">
      <t>コウシン</t>
    </rPh>
    <rPh sb="72" eb="73">
      <t>オコナ</t>
    </rPh>
    <phoneticPr fontId="15"/>
  </si>
  <si>
    <t>経常収支比率がＨ26年度より平均値を下回っていて、主たる要因は、一般会計からの補助金の減少（Ｈ26年度、340,489千円⇒Ｈ30年度、336,562千円）で、今後の施設更新等に係る費用を確保するために、維持管理費の節減等により更なる費用削減に努める。
　流動比率のマイナスの要因は、公共下水道、特定環境保全公共下水道、農業集落排水事業を１つの会計で処理しているため公共下水道の流動資産（預金）がマイナスになったことによるもので、滞納処分の強化により使用料等の回収に努める。
　企業債残高対事業規模比率については、Ｈ26年度から低下傾向にはあるが、今後の投資規模については、適切であるかを分析し経営改善を図っていく。
　経費回収率については、Ｈ28年度から平均値を下回っているが、公共下水道の利点を周知し、更なる加入促進を図り経費回収率の向上に努める。
　汚水処理原価については、Ｈ29年度に平均値を上回ったが、Ｈ30年度は平均値並みとなり、今後も維持管理費の削減に務める。
　水洗化率については、平均値を下回っており、接続率向上のため、公共下水道の利点を周知し、更なる加入促進を行っていく。</t>
    <rPh sb="0" eb="2">
      <t>ケイジョウ</t>
    </rPh>
    <rPh sb="2" eb="4">
      <t>シュウシ</t>
    </rPh>
    <rPh sb="4" eb="6">
      <t>ヒリツ</t>
    </rPh>
    <rPh sb="10" eb="12">
      <t>ネンド</t>
    </rPh>
    <rPh sb="14" eb="17">
      <t>ヘイキンチ</t>
    </rPh>
    <rPh sb="18" eb="20">
      <t>シタマワ</t>
    </rPh>
    <rPh sb="25" eb="26">
      <t>シュ</t>
    </rPh>
    <rPh sb="28" eb="30">
      <t>ヨウイン</t>
    </rPh>
    <rPh sb="49" eb="51">
      <t>ネンド</t>
    </rPh>
    <rPh sb="59" eb="61">
      <t>センエン</t>
    </rPh>
    <rPh sb="65" eb="67">
      <t>ネンド</t>
    </rPh>
    <rPh sb="75" eb="77">
      <t>センエン</t>
    </rPh>
    <rPh sb="80" eb="82">
      <t>コンゴ</t>
    </rPh>
    <rPh sb="83" eb="85">
      <t>シセツ</t>
    </rPh>
    <rPh sb="85" eb="87">
      <t>コウシン</t>
    </rPh>
    <rPh sb="87" eb="88">
      <t>トウ</t>
    </rPh>
    <rPh sb="89" eb="90">
      <t>カカ</t>
    </rPh>
    <rPh sb="91" eb="93">
      <t>ヒヨウ</t>
    </rPh>
    <rPh sb="94" eb="96">
      <t>カクホ</t>
    </rPh>
    <rPh sb="102" eb="104">
      <t>イジ</t>
    </rPh>
    <rPh sb="104" eb="106">
      <t>カンリ</t>
    </rPh>
    <rPh sb="106" eb="107">
      <t>ヒ</t>
    </rPh>
    <rPh sb="108" eb="110">
      <t>セツゲン</t>
    </rPh>
    <rPh sb="110" eb="111">
      <t>トウ</t>
    </rPh>
    <rPh sb="114" eb="115">
      <t>サラ</t>
    </rPh>
    <rPh sb="117" eb="119">
      <t>ヒヨウ</t>
    </rPh>
    <rPh sb="119" eb="121">
      <t>サクゲン</t>
    </rPh>
    <rPh sb="122" eb="123">
      <t>ツト</t>
    </rPh>
    <rPh sb="128" eb="130">
      <t>リュウドウ</t>
    </rPh>
    <rPh sb="130" eb="132">
      <t>ヒリツ</t>
    </rPh>
    <rPh sb="138" eb="140">
      <t>ヨウイン</t>
    </rPh>
    <rPh sb="142" eb="144">
      <t>コウキョウ</t>
    </rPh>
    <rPh sb="144" eb="147">
      <t>ゲスイドウ</t>
    </rPh>
    <rPh sb="148" eb="150">
      <t>トクテイ</t>
    </rPh>
    <rPh sb="150" eb="152">
      <t>カンキョウ</t>
    </rPh>
    <rPh sb="152" eb="154">
      <t>ホゼン</t>
    </rPh>
    <rPh sb="154" eb="156">
      <t>コウキョウ</t>
    </rPh>
    <rPh sb="156" eb="159">
      <t>ゲスイドウ</t>
    </rPh>
    <rPh sb="160" eb="162">
      <t>ノウギョウ</t>
    </rPh>
    <rPh sb="162" eb="164">
      <t>シュウラク</t>
    </rPh>
    <rPh sb="164" eb="166">
      <t>ハイスイ</t>
    </rPh>
    <rPh sb="166" eb="168">
      <t>ジギョウ</t>
    </rPh>
    <rPh sb="172" eb="174">
      <t>カイケイ</t>
    </rPh>
    <rPh sb="175" eb="177">
      <t>ショリ</t>
    </rPh>
    <rPh sb="183" eb="185">
      <t>コウキョウ</t>
    </rPh>
    <rPh sb="185" eb="188">
      <t>ゲスイドウ</t>
    </rPh>
    <rPh sb="189" eb="191">
      <t>リュウドウ</t>
    </rPh>
    <rPh sb="191" eb="193">
      <t>シサン</t>
    </rPh>
    <rPh sb="215" eb="217">
      <t>タイノウ</t>
    </rPh>
    <rPh sb="217" eb="219">
      <t>ショブン</t>
    </rPh>
    <rPh sb="220" eb="222">
      <t>キョウカ</t>
    </rPh>
    <rPh sb="225" eb="228">
      <t>シヨウリョウ</t>
    </rPh>
    <rPh sb="228" eb="229">
      <t>トウ</t>
    </rPh>
    <rPh sb="230" eb="232">
      <t>カイシュウ</t>
    </rPh>
    <rPh sb="233" eb="234">
      <t>ツト</t>
    </rPh>
    <rPh sb="250" eb="251">
      <t>リツ</t>
    </rPh>
    <rPh sb="260" eb="261">
      <t>ネン</t>
    </rPh>
    <rPh sb="261" eb="262">
      <t>ド</t>
    </rPh>
    <rPh sb="264" eb="266">
      <t>テイカ</t>
    </rPh>
    <rPh sb="266" eb="268">
      <t>ケイコウ</t>
    </rPh>
    <rPh sb="274" eb="276">
      <t>コンゴ</t>
    </rPh>
    <rPh sb="287" eb="289">
      <t>テキセツ</t>
    </rPh>
    <rPh sb="294" eb="296">
      <t>ブンセキ</t>
    </rPh>
    <rPh sb="310" eb="312">
      <t>ケイヒ</t>
    </rPh>
    <rPh sb="312" eb="314">
      <t>カイシュウ</t>
    </rPh>
    <rPh sb="314" eb="315">
      <t>リツ</t>
    </rPh>
    <rPh sb="324" eb="325">
      <t>ネン</t>
    </rPh>
    <rPh sb="325" eb="326">
      <t>ド</t>
    </rPh>
    <rPh sb="328" eb="331">
      <t>ヘイキンチ</t>
    </rPh>
    <rPh sb="353" eb="354">
      <t>サラ</t>
    </rPh>
    <rPh sb="356" eb="358">
      <t>カニュウ</t>
    </rPh>
    <rPh sb="358" eb="360">
      <t>ソクシン</t>
    </rPh>
    <rPh sb="361" eb="362">
      <t>ハカ</t>
    </rPh>
    <rPh sb="363" eb="365">
      <t>ケイヒ</t>
    </rPh>
    <rPh sb="365" eb="367">
      <t>カイシュウ</t>
    </rPh>
    <rPh sb="367" eb="368">
      <t>リツ</t>
    </rPh>
    <rPh sb="369" eb="371">
      <t>コウジョウ</t>
    </rPh>
    <rPh sb="372" eb="373">
      <t>ツト</t>
    </rPh>
    <rPh sb="378" eb="380">
      <t>オスイ</t>
    </rPh>
    <rPh sb="380" eb="382">
      <t>ショリ</t>
    </rPh>
    <rPh sb="382" eb="384">
      <t>ゲンカ</t>
    </rPh>
    <rPh sb="393" eb="394">
      <t>ネン</t>
    </rPh>
    <rPh sb="394" eb="395">
      <t>ド</t>
    </rPh>
    <rPh sb="396" eb="399">
      <t>ヘイキンチ</t>
    </rPh>
    <rPh sb="409" eb="411">
      <t>ネンド</t>
    </rPh>
    <rPh sb="412" eb="415">
      <t>ヘイキンチ</t>
    </rPh>
    <rPh sb="415" eb="416">
      <t>ナ</t>
    </rPh>
    <rPh sb="433" eb="434">
      <t>ツト</t>
    </rPh>
    <rPh sb="439" eb="442">
      <t>スイセンカ</t>
    </rPh>
    <rPh sb="442" eb="443">
      <t>リツ</t>
    </rPh>
    <rPh sb="449" eb="452">
      <t>ヘイキンチ</t>
    </rPh>
    <rPh sb="453" eb="455">
      <t>シタマワ</t>
    </rPh>
    <rPh sb="460" eb="462">
      <t>セツゾク</t>
    </rPh>
    <rPh sb="462" eb="463">
      <t>リツ</t>
    </rPh>
    <rPh sb="463" eb="465">
      <t>コウジョウ</t>
    </rPh>
    <rPh sb="482" eb="483">
      <t>サラ</t>
    </rPh>
    <rPh sb="485" eb="487">
      <t>カニュウ</t>
    </rPh>
    <rPh sb="487" eb="489">
      <t>ソクシン</t>
    </rPh>
    <rPh sb="490" eb="491">
      <t>オコナ</t>
    </rPh>
    <phoneticPr fontId="15"/>
  </si>
  <si>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rPh sb="30" eb="32">
      <t>リョウキン</t>
    </rPh>
    <rPh sb="32" eb="34">
      <t>スイジュン</t>
    </rPh>
    <rPh sb="34" eb="37">
      <t>テキセイカ</t>
    </rPh>
    <rPh sb="38" eb="40">
      <t>ケントウ</t>
    </rPh>
    <rPh sb="41" eb="43">
      <t>ケイヒ</t>
    </rPh>
    <rPh sb="44" eb="46">
      <t>サクゲン</t>
    </rPh>
    <rPh sb="47" eb="48">
      <t>サラ</t>
    </rPh>
    <rPh sb="50" eb="53">
      <t>ゲスイドウ</t>
    </rPh>
    <rPh sb="53" eb="55">
      <t>セツゾク</t>
    </rPh>
    <rPh sb="56" eb="58">
      <t>カニュウ</t>
    </rPh>
    <rPh sb="58" eb="60">
      <t>ソクシン</t>
    </rPh>
    <rPh sb="61" eb="63">
      <t>ジッシ</t>
    </rPh>
    <rPh sb="65" eb="67">
      <t>オスイ</t>
    </rPh>
    <rPh sb="67" eb="69">
      <t>ショリ</t>
    </rPh>
    <rPh sb="69" eb="71">
      <t>ゲンカ</t>
    </rPh>
    <rPh sb="72" eb="74">
      <t>ゲンショウ</t>
    </rPh>
    <rPh sb="79" eb="81">
      <t>カイケイ</t>
    </rPh>
    <rPh sb="84" eb="86">
      <t>クリイレ</t>
    </rPh>
    <rPh sb="86" eb="87">
      <t>キン</t>
    </rPh>
    <rPh sb="88" eb="90">
      <t>ゲンショウ</t>
    </rPh>
    <rPh sb="95" eb="97">
      <t>ヒツヨウ</t>
    </rPh>
    <rPh sb="109" eb="110">
      <t>ネン</t>
    </rPh>
    <rPh sb="110" eb="111">
      <t>ド</t>
    </rPh>
    <rPh sb="112" eb="114">
      <t>サクテイ</t>
    </rPh>
    <rPh sb="116" eb="119">
      <t>チュウチョウキ</t>
    </rPh>
    <rPh sb="119" eb="120">
      <t>テキ</t>
    </rPh>
    <rPh sb="121" eb="123">
      <t>ケイエイ</t>
    </rPh>
    <rPh sb="124" eb="126">
      <t>キホン</t>
    </rPh>
    <rPh sb="126" eb="128">
      <t>ケイカク</t>
    </rPh>
    <rPh sb="132" eb="134">
      <t>ケイエイ</t>
    </rPh>
    <rPh sb="134" eb="136">
      <t>センリャク</t>
    </rPh>
    <rPh sb="138" eb="139">
      <t>ソ</t>
    </rPh>
    <rPh sb="142" eb="144">
      <t>ケイエイ</t>
    </rPh>
    <rPh sb="144" eb="146">
      <t>キバン</t>
    </rPh>
    <rPh sb="147" eb="149">
      <t>キョウカ</t>
    </rPh>
    <rPh sb="150" eb="152">
      <t>ザイセイ</t>
    </rPh>
    <rPh sb="159" eb="161">
      <t>コウジョウ</t>
    </rPh>
    <rPh sb="162" eb="163">
      <t>ト</t>
    </rPh>
    <rPh sb="164" eb="165">
      <t>ク</t>
    </rPh>
    <rPh sb="169" eb="17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</si>
</sst>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1A-48A7-A48D-4B74F5101383}"/>
            </c:ext>
          </c:extLst>
        </c:ser>
        <c:dLbls>
          <c:showLegendKey val="0"/>
          <c:showVal val="0"/>
          <c:showCatName val="0"/>
          <c:showSerName val="0"/>
          <c:showPercent val="0"/>
          <c:showBubbleSize val="0"/>
        </c:dLbls>
        <c:gapWidth val="150"/>
        <c:axId val="565481432"/>
        <c:axId val="5654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0.19</c:v>
                </c:pt>
                <c:pt idx="3">
                  <c:v>0.23</c:v>
                </c:pt>
                <c:pt idx="4">
                  <c:v>0.21</c:v>
                </c:pt>
              </c:numCache>
            </c:numRef>
          </c:val>
          <c:smooth val="0"/>
          <c:extLst>
            <c:ext xmlns:c16="http://schemas.microsoft.com/office/drawing/2014/chart" uri="{C3380CC4-5D6E-409C-BE32-E72D297353CC}">
              <c16:uniqueId val="{00000001-251A-48A7-A48D-4B74F5101383}"/>
            </c:ext>
          </c:extLst>
        </c:ser>
        <c:dLbls>
          <c:showLegendKey val="0"/>
          <c:showVal val="0"/>
          <c:showCatName val="0"/>
          <c:showSerName val="0"/>
          <c:showPercent val="0"/>
          <c:showBubbleSize val="0"/>
        </c:dLbls>
        <c:marker val="1"/>
        <c:smooth val="0"/>
        <c:axId val="565481432"/>
        <c:axId val="565481040"/>
      </c:lineChart>
      <c:dateAx>
        <c:axId val="565481432"/>
        <c:scaling>
          <c:orientation val="minMax"/>
        </c:scaling>
        <c:delete val="1"/>
        <c:axPos val="b"/>
        <c:numFmt formatCode="ge" sourceLinked="1"/>
        <c:majorTickMark val="none"/>
        <c:minorTickMark val="none"/>
        <c:tickLblPos val="none"/>
        <c:crossAx val="565481040"/>
        <c:crosses val="autoZero"/>
        <c:auto val="1"/>
        <c:lblOffset val="100"/>
        <c:baseTimeUnit val="years"/>
      </c:dateAx>
      <c:valAx>
        <c:axId val="5654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95.56</c:v>
                </c:pt>
                <c:pt idx="1">
                  <c:v>98.82</c:v>
                </c:pt>
                <c:pt idx="2">
                  <c:v>99.04</c:v>
                </c:pt>
                <c:pt idx="3">
                  <c:v>96.45</c:v>
                </c:pt>
                <c:pt idx="4">
                  <c:v>98.38</c:v>
                </c:pt>
              </c:numCache>
            </c:numRef>
          </c:val>
          <c:extLst>
            <c:ext xmlns:c16="http://schemas.microsoft.com/office/drawing/2014/chart" uri="{C3380CC4-5D6E-409C-BE32-E72D297353CC}">
              <c16:uniqueId val="{00000000-BE48-4C57-AF11-E7FCA32F5E34}"/>
            </c:ext>
          </c:extLst>
        </c:ser>
        <c:dLbls>
          <c:showLegendKey val="0"/>
          <c:showVal val="0"/>
          <c:showCatName val="0"/>
          <c:showSerName val="0"/>
          <c:showPercent val="0"/>
          <c:showBubbleSize val="0"/>
        </c:dLbls>
        <c:gapWidth val="150"/>
        <c:axId val="565476336"/>
        <c:axId val="56546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105.98</c:v>
                </c:pt>
                <c:pt idx="3">
                  <c:v>105.53</c:v>
                </c:pt>
                <c:pt idx="4">
                  <c:v>105.06</c:v>
                </c:pt>
              </c:numCache>
            </c:numRef>
          </c:val>
          <c:smooth val="0"/>
          <c:extLst>
            <c:ext xmlns:c16="http://schemas.microsoft.com/office/drawing/2014/chart" uri="{C3380CC4-5D6E-409C-BE32-E72D297353CC}">
              <c16:uniqueId val="{00000001-BE48-4C57-AF11-E7FCA32F5E34}"/>
            </c:ext>
          </c:extLst>
        </c:ser>
        <c:dLbls>
          <c:showLegendKey val="0"/>
          <c:showVal val="0"/>
          <c:showCatName val="0"/>
          <c:showSerName val="0"/>
          <c:showPercent val="0"/>
          <c:showBubbleSize val="0"/>
        </c:dLbls>
        <c:marker val="1"/>
        <c:smooth val="0"/>
        <c:axId val="565476336"/>
        <c:axId val="565469672"/>
      </c:lineChart>
      <c:dateAx>
        <c:axId val="565476336"/>
        <c:scaling>
          <c:orientation val="minMax"/>
        </c:scaling>
        <c:delete val="1"/>
        <c:axPos val="b"/>
        <c:numFmt formatCode="ge" sourceLinked="1"/>
        <c:majorTickMark val="none"/>
        <c:minorTickMark val="none"/>
        <c:tickLblPos val="none"/>
        <c:crossAx val="565469672"/>
        <c:crosses val="autoZero"/>
        <c:auto val="1"/>
        <c:lblOffset val="100"/>
        <c:baseTimeUnit val="years"/>
      </c:dateAx>
      <c:valAx>
        <c:axId val="56546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15.6</c:v>
                </c:pt>
                <c:pt idx="1">
                  <c:v>17.95</c:v>
                </c:pt>
                <c:pt idx="2">
                  <c:v>20.49</c:v>
                </c:pt>
                <c:pt idx="3">
                  <c:v>22.91</c:v>
                </c:pt>
                <c:pt idx="4">
                  <c:v>25.25</c:v>
                </c:pt>
              </c:numCache>
            </c:numRef>
          </c:val>
          <c:extLst>
            <c:ext xmlns:c16="http://schemas.microsoft.com/office/drawing/2014/chart" uri="{C3380CC4-5D6E-409C-BE32-E72D297353CC}">
              <c16:uniqueId val="{00000000-C5CA-430B-9E56-9544381E9A94}"/>
            </c:ext>
          </c:extLst>
        </c:ser>
        <c:dLbls>
          <c:showLegendKey val="0"/>
          <c:showVal val="0"/>
          <c:showCatName val="0"/>
          <c:showSerName val="0"/>
          <c:showPercent val="0"/>
          <c:showBubbleSize val="0"/>
        </c:dLbls>
        <c:gapWidth val="150"/>
        <c:axId val="565472024"/>
        <c:axId val="56547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27.12</c:v>
                </c:pt>
                <c:pt idx="3">
                  <c:v>29.5</c:v>
                </c:pt>
                <c:pt idx="4">
                  <c:v>30.6</c:v>
                </c:pt>
              </c:numCache>
            </c:numRef>
          </c:val>
          <c:smooth val="0"/>
          <c:extLst>
            <c:ext xmlns:c16="http://schemas.microsoft.com/office/drawing/2014/chart" uri="{C3380CC4-5D6E-409C-BE32-E72D297353CC}">
              <c16:uniqueId val="{00000001-C5CA-430B-9E56-9544381E9A94}"/>
            </c:ext>
          </c:extLst>
        </c:ser>
        <c:dLbls>
          <c:showLegendKey val="0"/>
          <c:showVal val="0"/>
          <c:showCatName val="0"/>
          <c:showSerName val="0"/>
          <c:showPercent val="0"/>
          <c:showBubbleSize val="0"/>
        </c:dLbls>
        <c:marker val="1"/>
        <c:smooth val="0"/>
        <c:axId val="565472024"/>
        <c:axId val="565471240"/>
      </c:lineChart>
      <c:dateAx>
        <c:axId val="565472024"/>
        <c:scaling>
          <c:orientation val="minMax"/>
        </c:scaling>
        <c:delete val="1"/>
        <c:axPos val="b"/>
        <c:numFmt formatCode="ge" sourceLinked="1"/>
        <c:majorTickMark val="none"/>
        <c:minorTickMark val="none"/>
        <c:tickLblPos val="none"/>
        <c:crossAx val="565471240"/>
        <c:crosses val="autoZero"/>
        <c:auto val="1"/>
        <c:lblOffset val="100"/>
        <c:baseTimeUnit val="years"/>
      </c:dateAx>
      <c:valAx>
        <c:axId val="56547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3-49AC-8E4B-879FB8B28D97}"/>
            </c:ext>
          </c:extLst>
        </c:ser>
        <c:dLbls>
          <c:showLegendKey val="0"/>
          <c:showVal val="0"/>
          <c:showCatName val="0"/>
          <c:showSerName val="0"/>
          <c:showPercent val="0"/>
          <c:showBubbleSize val="0"/>
        </c:dLbls>
        <c:gapWidth val="150"/>
        <c:axId val="565473200"/>
        <c:axId val="5654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1.93</c:v>
                </c:pt>
                <c:pt idx="3" formatCode="#,##0.00;&quot;△&quot;#,##0.00;&quot;-&quot;">
                  <c:v>1.92</c:v>
                </c:pt>
                <c:pt idx="4" formatCode="#,##0.00;&quot;△&quot;#,##0.00;&quot;-&quot;">
                  <c:v>1.83</c:v>
                </c:pt>
              </c:numCache>
            </c:numRef>
          </c:val>
          <c:smooth val="0"/>
          <c:extLst>
            <c:ext xmlns:c16="http://schemas.microsoft.com/office/drawing/2014/chart" uri="{C3380CC4-5D6E-409C-BE32-E72D297353CC}">
              <c16:uniqueId val="{00000001-B073-49AC-8E4B-879FB8B28D97}"/>
            </c:ext>
          </c:extLst>
        </c:ser>
        <c:dLbls>
          <c:showLegendKey val="0"/>
          <c:showVal val="0"/>
          <c:showCatName val="0"/>
          <c:showSerName val="0"/>
          <c:showPercent val="0"/>
          <c:showBubbleSize val="0"/>
        </c:dLbls>
        <c:marker val="1"/>
        <c:smooth val="0"/>
        <c:axId val="565473200"/>
        <c:axId val="565480648"/>
      </c:lineChart>
      <c:dateAx>
        <c:axId val="565473200"/>
        <c:scaling>
          <c:orientation val="minMax"/>
        </c:scaling>
        <c:delete val="1"/>
        <c:axPos val="b"/>
        <c:numFmt formatCode="ge" sourceLinked="1"/>
        <c:majorTickMark val="none"/>
        <c:minorTickMark val="none"/>
        <c:tickLblPos val="none"/>
        <c:crossAx val="565480648"/>
        <c:crosses val="autoZero"/>
        <c:auto val="1"/>
        <c:lblOffset val="100"/>
        <c:baseTimeUnit val="years"/>
      </c:dateAx>
      <c:valAx>
        <c:axId val="5654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7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4-4BF5-8B3C-502DB91F7AA2}"/>
            </c:ext>
          </c:extLst>
        </c:ser>
        <c:dLbls>
          <c:showLegendKey val="0"/>
          <c:showVal val="0"/>
          <c:showCatName val="0"/>
          <c:showSerName val="0"/>
          <c:showPercent val="0"/>
          <c:showBubbleSize val="0"/>
        </c:dLbls>
        <c:gapWidth val="150"/>
        <c:axId val="565477120"/>
        <c:axId val="56547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41.15</c:v>
                </c:pt>
                <c:pt idx="3">
                  <c:v>39.08</c:v>
                </c:pt>
                <c:pt idx="4">
                  <c:v>41.56</c:v>
                </c:pt>
              </c:numCache>
            </c:numRef>
          </c:val>
          <c:smooth val="0"/>
          <c:extLst>
            <c:ext xmlns:c16="http://schemas.microsoft.com/office/drawing/2014/chart" uri="{C3380CC4-5D6E-409C-BE32-E72D297353CC}">
              <c16:uniqueId val="{00000001-D784-4BF5-8B3C-502DB91F7AA2}"/>
            </c:ext>
          </c:extLst>
        </c:ser>
        <c:dLbls>
          <c:showLegendKey val="0"/>
          <c:showVal val="0"/>
          <c:showCatName val="0"/>
          <c:showSerName val="0"/>
          <c:showPercent val="0"/>
          <c:showBubbleSize val="0"/>
        </c:dLbls>
        <c:marker val="1"/>
        <c:smooth val="0"/>
        <c:axId val="565477120"/>
        <c:axId val="565477512"/>
      </c:lineChart>
      <c:dateAx>
        <c:axId val="565477120"/>
        <c:scaling>
          <c:orientation val="minMax"/>
        </c:scaling>
        <c:delete val="1"/>
        <c:axPos val="b"/>
        <c:numFmt formatCode="ge" sourceLinked="1"/>
        <c:majorTickMark val="none"/>
        <c:minorTickMark val="none"/>
        <c:tickLblPos val="none"/>
        <c:crossAx val="565477512"/>
        <c:crosses val="autoZero"/>
        <c:auto val="1"/>
        <c:lblOffset val="100"/>
        <c:baseTimeUnit val="years"/>
      </c:dateAx>
      <c:valAx>
        <c:axId val="56547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23.26</c:v>
                </c:pt>
                <c:pt idx="1">
                  <c:v>29.36</c:v>
                </c:pt>
                <c:pt idx="2">
                  <c:v>3.24</c:v>
                </c:pt>
                <c:pt idx="3">
                  <c:v>-15.35</c:v>
                </c:pt>
                <c:pt idx="4">
                  <c:v>-20.92</c:v>
                </c:pt>
              </c:numCache>
            </c:numRef>
          </c:val>
          <c:extLst>
            <c:ext xmlns:c16="http://schemas.microsoft.com/office/drawing/2014/chart" uri="{C3380CC4-5D6E-409C-BE32-E72D297353CC}">
              <c16:uniqueId val="{00000000-0681-4D79-8107-06D2F68F76D6}"/>
            </c:ext>
          </c:extLst>
        </c:ser>
        <c:dLbls>
          <c:showLegendKey val="0"/>
          <c:showVal val="0"/>
          <c:showCatName val="0"/>
          <c:showSerName val="0"/>
          <c:showPercent val="0"/>
          <c:showBubbleSize val="0"/>
        </c:dLbls>
        <c:gapWidth val="150"/>
        <c:axId val="565479080"/>
        <c:axId val="5654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88.12</c:v>
                </c:pt>
                <c:pt idx="3">
                  <c:v>81.33</c:v>
                </c:pt>
                <c:pt idx="4">
                  <c:v>80.81</c:v>
                </c:pt>
              </c:numCache>
            </c:numRef>
          </c:val>
          <c:smooth val="0"/>
          <c:extLst>
            <c:ext xmlns:c16="http://schemas.microsoft.com/office/drawing/2014/chart" uri="{C3380CC4-5D6E-409C-BE32-E72D297353CC}">
              <c16:uniqueId val="{00000001-0681-4D79-8107-06D2F68F76D6}"/>
            </c:ext>
          </c:extLst>
        </c:ser>
        <c:dLbls>
          <c:showLegendKey val="0"/>
          <c:showVal val="0"/>
          <c:showCatName val="0"/>
          <c:showSerName val="0"/>
          <c:showPercent val="0"/>
          <c:showBubbleSize val="0"/>
        </c:dLbls>
        <c:marker val="1"/>
        <c:smooth val="0"/>
        <c:axId val="565479080"/>
        <c:axId val="565479864"/>
      </c:lineChart>
      <c:dateAx>
        <c:axId val="565479080"/>
        <c:scaling>
          <c:orientation val="minMax"/>
        </c:scaling>
        <c:delete val="1"/>
        <c:axPos val="b"/>
        <c:numFmt formatCode="ge" sourceLinked="1"/>
        <c:majorTickMark val="none"/>
        <c:minorTickMark val="none"/>
        <c:tickLblPos val="none"/>
        <c:crossAx val="565479864"/>
        <c:crosses val="autoZero"/>
        <c:auto val="1"/>
        <c:lblOffset val="100"/>
        <c:baseTimeUnit val="years"/>
      </c:dateAx>
      <c:valAx>
        <c:axId val="5654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939.8</c:v>
                </c:pt>
                <c:pt idx="1">
                  <c:v>895.96</c:v>
                </c:pt>
                <c:pt idx="2">
                  <c:v>781.53</c:v>
                </c:pt>
                <c:pt idx="3">
                  <c:v>736.62</c:v>
                </c:pt>
                <c:pt idx="4">
                  <c:v>599.78</c:v>
                </c:pt>
              </c:numCache>
            </c:numRef>
          </c:val>
          <c:extLst>
            <c:ext xmlns:c16="http://schemas.microsoft.com/office/drawing/2014/chart" uri="{C3380CC4-5D6E-409C-BE32-E72D297353CC}">
              <c16:uniqueId val="{00000000-E43E-460B-ACD8-5F7E333346A3}"/>
            </c:ext>
          </c:extLst>
        </c:ser>
        <c:dLbls>
          <c:showLegendKey val="0"/>
          <c:showVal val="0"/>
          <c:showCatName val="0"/>
          <c:showSerName val="0"/>
          <c:showPercent val="0"/>
          <c:showBubbleSize val="0"/>
        </c:dLbls>
        <c:gapWidth val="150"/>
        <c:axId val="565482608"/>
        <c:axId val="5654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716.96</c:v>
                </c:pt>
                <c:pt idx="3">
                  <c:v>799.11</c:v>
                </c:pt>
                <c:pt idx="4">
                  <c:v>768.62</c:v>
                </c:pt>
              </c:numCache>
            </c:numRef>
          </c:val>
          <c:smooth val="0"/>
          <c:extLst>
            <c:ext xmlns:c16="http://schemas.microsoft.com/office/drawing/2014/chart" uri="{C3380CC4-5D6E-409C-BE32-E72D297353CC}">
              <c16:uniqueId val="{00000001-E43E-460B-ACD8-5F7E333346A3}"/>
            </c:ext>
          </c:extLst>
        </c:ser>
        <c:dLbls>
          <c:showLegendKey val="0"/>
          <c:showVal val="0"/>
          <c:showCatName val="0"/>
          <c:showSerName val="0"/>
          <c:showPercent val="0"/>
          <c:showBubbleSize val="0"/>
        </c:dLbls>
        <c:marker val="1"/>
        <c:smooth val="0"/>
        <c:axId val="565482608"/>
        <c:axId val="565481824"/>
      </c:lineChart>
      <c:dateAx>
        <c:axId val="565482608"/>
        <c:scaling>
          <c:orientation val="minMax"/>
        </c:scaling>
        <c:delete val="1"/>
        <c:axPos val="b"/>
        <c:numFmt formatCode="ge" sourceLinked="1"/>
        <c:majorTickMark val="none"/>
        <c:minorTickMark val="none"/>
        <c:tickLblPos val="none"/>
        <c:crossAx val="565481824"/>
        <c:crosses val="autoZero"/>
        <c:auto val="1"/>
        <c:lblOffset val="100"/>
        <c:baseTimeUnit val="years"/>
      </c:dateAx>
      <c:valAx>
        <c:axId val="5654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8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82.95</c:v>
                </c:pt>
                <c:pt idx="1">
                  <c:v>94.16</c:v>
                </c:pt>
                <c:pt idx="2">
                  <c:v>85.47</c:v>
                </c:pt>
                <c:pt idx="3">
                  <c:v>79.87</c:v>
                </c:pt>
                <c:pt idx="4">
                  <c:v>85.03</c:v>
                </c:pt>
              </c:numCache>
            </c:numRef>
          </c:val>
          <c:extLst>
            <c:ext xmlns:c16="http://schemas.microsoft.com/office/drawing/2014/chart" uri="{C3380CC4-5D6E-409C-BE32-E72D297353CC}">
              <c16:uniqueId val="{00000000-C318-4D41-8CBC-72AD25824F75}"/>
            </c:ext>
          </c:extLst>
        </c:ser>
        <c:dLbls>
          <c:showLegendKey val="0"/>
          <c:showVal val="0"/>
          <c:showCatName val="0"/>
          <c:showSerName val="0"/>
          <c:showPercent val="0"/>
          <c:showBubbleSize val="0"/>
        </c:dLbls>
        <c:gapWidth val="150"/>
        <c:axId val="565483784"/>
        <c:axId val="56548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88.09</c:v>
                </c:pt>
                <c:pt idx="3">
                  <c:v>87.69</c:v>
                </c:pt>
                <c:pt idx="4">
                  <c:v>88.06</c:v>
                </c:pt>
              </c:numCache>
            </c:numRef>
          </c:val>
          <c:smooth val="0"/>
          <c:extLst>
            <c:ext xmlns:c16="http://schemas.microsoft.com/office/drawing/2014/chart" uri="{C3380CC4-5D6E-409C-BE32-E72D297353CC}">
              <c16:uniqueId val="{00000001-C318-4D41-8CBC-72AD25824F75}"/>
            </c:ext>
          </c:extLst>
        </c:ser>
        <c:dLbls>
          <c:showLegendKey val="0"/>
          <c:showVal val="0"/>
          <c:showCatName val="0"/>
          <c:showSerName val="0"/>
          <c:showPercent val="0"/>
          <c:showBubbleSize val="0"/>
        </c:dLbls>
        <c:marker val="1"/>
        <c:smooth val="0"/>
        <c:axId val="565483784"/>
        <c:axId val="565484176"/>
      </c:lineChart>
      <c:dateAx>
        <c:axId val="565483784"/>
        <c:scaling>
          <c:orientation val="minMax"/>
        </c:scaling>
        <c:delete val="1"/>
        <c:axPos val="b"/>
        <c:numFmt formatCode="ge" sourceLinked="1"/>
        <c:majorTickMark val="none"/>
        <c:minorTickMark val="none"/>
        <c:tickLblPos val="none"/>
        <c:crossAx val="565484176"/>
        <c:crosses val="autoZero"/>
        <c:auto val="1"/>
        <c:lblOffset val="100"/>
        <c:baseTimeUnit val="years"/>
      </c:dateAx>
      <c:valAx>
        <c:axId val="5654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8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186.29</c:v>
                </c:pt>
                <c:pt idx="1">
                  <c:v>164.16</c:v>
                </c:pt>
                <c:pt idx="2">
                  <c:v>176.02</c:v>
                </c:pt>
                <c:pt idx="3">
                  <c:v>193.26</c:v>
                </c:pt>
                <c:pt idx="4">
                  <c:v>182.24</c:v>
                </c:pt>
              </c:numCache>
            </c:numRef>
          </c:val>
          <c:extLst>
            <c:ext xmlns:c16="http://schemas.microsoft.com/office/drawing/2014/chart" uri="{C3380CC4-5D6E-409C-BE32-E72D297353CC}">
              <c16:uniqueId val="{00000000-34FA-4B5E-B270-25100561F0C9}"/>
            </c:ext>
          </c:extLst>
        </c:ser>
        <c:dLbls>
          <c:showLegendKey val="0"/>
          <c:showVal val="0"/>
          <c:showCatName val="0"/>
          <c:showSerName val="0"/>
          <c:showPercent val="0"/>
          <c:showBubbleSize val="0"/>
        </c:dLbls>
        <c:gapWidth val="150"/>
        <c:axId val="666509584"/>
        <c:axId val="66650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181.8</c:v>
                </c:pt>
                <c:pt idx="3">
                  <c:v>180.07</c:v>
                </c:pt>
                <c:pt idx="4">
                  <c:v>179.32</c:v>
                </c:pt>
              </c:numCache>
            </c:numRef>
          </c:val>
          <c:smooth val="0"/>
          <c:extLst>
            <c:ext xmlns:c16="http://schemas.microsoft.com/office/drawing/2014/chart" uri="{C3380CC4-5D6E-409C-BE32-E72D297353CC}">
              <c16:uniqueId val="{00000001-34FA-4B5E-B270-25100561F0C9}"/>
            </c:ext>
          </c:extLst>
        </c:ser>
        <c:dLbls>
          <c:showLegendKey val="0"/>
          <c:showVal val="0"/>
          <c:showCatName val="0"/>
          <c:showSerName val="0"/>
          <c:showPercent val="0"/>
          <c:showBubbleSize val="0"/>
        </c:dLbls>
        <c:marker val="1"/>
        <c:smooth val="0"/>
        <c:axId val="666509584"/>
        <c:axId val="666506056"/>
      </c:lineChart>
      <c:dateAx>
        <c:axId val="666509584"/>
        <c:scaling>
          <c:orientation val="minMax"/>
        </c:scaling>
        <c:delete val="1"/>
        <c:axPos val="b"/>
        <c:numFmt formatCode="ge" sourceLinked="1"/>
        <c:majorTickMark val="none"/>
        <c:minorTickMark val="none"/>
        <c:tickLblPos val="none"/>
        <c:crossAx val="666506056"/>
        <c:crosses val="autoZero"/>
        <c:auto val="1"/>
        <c:lblOffset val="100"/>
        <c:baseTimeUnit val="years"/>
      </c:dateAx>
      <c:valAx>
        <c:axId val="6665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5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57.9</c:v>
                </c:pt>
                <c:pt idx="1">
                  <c:v>60.67</c:v>
                </c:pt>
                <c:pt idx="2">
                  <c:v>77.290000000000006</c:v>
                </c:pt>
                <c:pt idx="3">
                  <c:v>73.540000000000006</c:v>
                </c:pt>
                <c:pt idx="4">
                  <c:v>66.319999999999993</c:v>
                </c:pt>
              </c:numCache>
            </c:numRef>
          </c:val>
          <c:extLst>
            <c:ext xmlns:c16="http://schemas.microsoft.com/office/drawing/2014/chart" uri="{C3380CC4-5D6E-409C-BE32-E72D297353CC}">
              <c16:uniqueId val="{00000000-B6F6-441C-B2F1-FBCA89335FC4}"/>
            </c:ext>
          </c:extLst>
        </c:ser>
        <c:dLbls>
          <c:showLegendKey val="0"/>
          <c:showVal val="0"/>
          <c:showCatName val="0"/>
          <c:showSerName val="0"/>
          <c:showPercent val="0"/>
          <c:showBubbleSize val="0"/>
        </c:dLbls>
        <c:gapWidth val="150"/>
        <c:axId val="666505272"/>
        <c:axId val="66651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59.35</c:v>
                </c:pt>
                <c:pt idx="3">
                  <c:v>58.4</c:v>
                </c:pt>
                <c:pt idx="4">
                  <c:v>58</c:v>
                </c:pt>
              </c:numCache>
            </c:numRef>
          </c:val>
          <c:smooth val="0"/>
          <c:extLst>
            <c:ext xmlns:c16="http://schemas.microsoft.com/office/drawing/2014/chart" uri="{C3380CC4-5D6E-409C-BE32-E72D297353CC}">
              <c16:uniqueId val="{00000001-B6F6-441C-B2F1-FBCA89335FC4}"/>
            </c:ext>
          </c:extLst>
        </c:ser>
        <c:dLbls>
          <c:showLegendKey val="0"/>
          <c:showVal val="0"/>
          <c:showCatName val="0"/>
          <c:showSerName val="0"/>
          <c:showPercent val="0"/>
          <c:showBubbleSize val="0"/>
        </c:dLbls>
        <c:marker val="1"/>
        <c:smooth val="0"/>
        <c:axId val="666505272"/>
        <c:axId val="666510760"/>
      </c:lineChart>
      <c:dateAx>
        <c:axId val="666505272"/>
        <c:scaling>
          <c:orientation val="minMax"/>
        </c:scaling>
        <c:delete val="1"/>
        <c:axPos val="b"/>
        <c:numFmt formatCode="ge" sourceLinked="1"/>
        <c:majorTickMark val="none"/>
        <c:minorTickMark val="none"/>
        <c:tickLblPos val="none"/>
        <c:crossAx val="666510760"/>
        <c:crosses val="autoZero"/>
        <c:auto val="1"/>
        <c:lblOffset val="100"/>
        <c:baseTimeUnit val="years"/>
      </c:dateAx>
      <c:valAx>
        <c:axId val="66651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5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80.08</c:v>
                </c:pt>
                <c:pt idx="1">
                  <c:v>80.97</c:v>
                </c:pt>
                <c:pt idx="2">
                  <c:v>82.84</c:v>
                </c:pt>
                <c:pt idx="3">
                  <c:v>83.4</c:v>
                </c:pt>
                <c:pt idx="4">
                  <c:v>83.16</c:v>
                </c:pt>
              </c:numCache>
            </c:numRef>
          </c:val>
          <c:extLst>
            <c:ext xmlns:c16="http://schemas.microsoft.com/office/drawing/2014/chart" uri="{C3380CC4-5D6E-409C-BE32-E72D297353CC}">
              <c16:uniqueId val="{00000000-F381-4812-86C1-44ACDE24593A}"/>
            </c:ext>
          </c:extLst>
        </c:ser>
        <c:dLbls>
          <c:showLegendKey val="0"/>
          <c:showVal val="0"/>
          <c:showCatName val="0"/>
          <c:showSerName val="0"/>
          <c:showPercent val="0"/>
          <c:showBubbleSize val="0"/>
        </c:dLbls>
        <c:gapWidth val="150"/>
        <c:axId val="666511152"/>
        <c:axId val="666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89.88</c:v>
                </c:pt>
                <c:pt idx="3">
                  <c:v>89.68</c:v>
                </c:pt>
                <c:pt idx="4">
                  <c:v>89.79</c:v>
                </c:pt>
              </c:numCache>
            </c:numRef>
          </c:val>
          <c:smooth val="0"/>
          <c:extLst>
            <c:ext xmlns:c16="http://schemas.microsoft.com/office/drawing/2014/chart" uri="{C3380CC4-5D6E-409C-BE32-E72D297353CC}">
              <c16:uniqueId val="{00000001-F381-4812-86C1-44ACDE24593A}"/>
            </c:ext>
          </c:extLst>
        </c:ser>
        <c:dLbls>
          <c:showLegendKey val="0"/>
          <c:showVal val="0"/>
          <c:showCatName val="0"/>
          <c:showSerName val="0"/>
          <c:showPercent val="0"/>
          <c:showBubbleSize val="0"/>
        </c:dLbls>
        <c:marker val="1"/>
        <c:smooth val="0"/>
        <c:axId val="666511152"/>
        <c:axId val="666511936"/>
      </c:lineChart>
      <c:dateAx>
        <c:axId val="666511152"/>
        <c:scaling>
          <c:orientation val="minMax"/>
        </c:scaling>
        <c:delete val="1"/>
        <c:axPos val="b"/>
        <c:numFmt formatCode="ge" sourceLinked="1"/>
        <c:majorTickMark val="none"/>
        <c:minorTickMark val="none"/>
        <c:tickLblPos val="none"/>
        <c:crossAx val="666511936"/>
        <c:crosses val="autoZero"/>
        <c:auto val="1"/>
        <c:lblOffset val="100"/>
        <c:baseTimeUnit val="years"/>
      </c:dateAx>
      <c:valAx>
        <c:axId val="6665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5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59478</v>
      </c>
      <c r="AM8" s="68"/>
      <c r="AN8" s="68"/>
      <c r="AO8" s="68"/>
      <c r="AP8" s="68"/>
      <c r="AQ8" s="68"/>
      <c r="AR8" s="68"/>
      <c r="AS8" s="68"/>
      <c r="AT8" s="67">
        <f>データ!T6</f>
        <v>188.61</v>
      </c>
      <c r="AU8" s="67"/>
      <c r="AV8" s="67"/>
      <c r="AW8" s="67"/>
      <c r="AX8" s="67"/>
      <c r="AY8" s="67"/>
      <c r="AZ8" s="67"/>
      <c r="BA8" s="67"/>
      <c r="BB8" s="67">
        <f>データ!U6</f>
        <v>315.35000000000002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56.8</v>
      </c>
      <c r="J10" s="67"/>
      <c r="K10" s="67"/>
      <c r="L10" s="67"/>
      <c r="M10" s="67"/>
      <c r="N10" s="67"/>
      <c r="O10" s="67"/>
      <c r="P10" s="67">
        <f>データ!P6</f>
        <v>47.9</v>
      </c>
      <c r="Q10" s="67"/>
      <c r="R10" s="67"/>
      <c r="S10" s="67"/>
      <c r="T10" s="67"/>
      <c r="U10" s="67"/>
      <c r="V10" s="67"/>
      <c r="W10" s="67">
        <f>データ!Q6</f>
        <v>77.69</v>
      </c>
      <c r="X10" s="67"/>
      <c r="Y10" s="67"/>
      <c r="Z10" s="67"/>
      <c r="AA10" s="67"/>
      <c r="AB10" s="67"/>
      <c r="AC10" s="67"/>
      <c r="AD10" s="68">
        <f>データ!R6</f>
        <v>3090</v>
      </c>
      <c r="AE10" s="68"/>
      <c r="AF10" s="68"/>
      <c r="AG10" s="68"/>
      <c r="AH10" s="68"/>
      <c r="AI10" s="68"/>
      <c r="AJ10" s="68"/>
      <c r="AK10" s="2"/>
      <c r="AL10" s="68">
        <f>データ!V6</f>
        <v>28320</v>
      </c>
      <c r="AM10" s="68"/>
      <c r="AN10" s="68"/>
      <c r="AO10" s="68"/>
      <c r="AP10" s="68"/>
      <c r="AQ10" s="68"/>
      <c r="AR10" s="68"/>
      <c r="AS10" s="68"/>
      <c r="AT10" s="67">
        <f>データ!W6</f>
        <v>8.75</v>
      </c>
      <c r="AU10" s="67"/>
      <c r="AV10" s="67"/>
      <c r="AW10" s="67"/>
      <c r="AX10" s="67"/>
      <c r="AY10" s="67"/>
      <c r="AZ10" s="67"/>
      <c r="BA10" s="67"/>
      <c r="BB10" s="67">
        <f>データ!X6</f>
        <v>3236.57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PjBdbNAxxA+G8Qy23NltcC/eTQxdJMPiesFI64mXuHpIDO08Vv7p4YO64aGCaP4oDP9QUqhGISI/VZQ2M7sqw==" saltValue="jTbsZ0elgxwqwHCn03ew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432130</v>
      </c>
      <c r="D6" s="33">
        <f t="shared" si="3"/>
        <v>46</v>
      </c>
      <c r="E6" s="33">
        <f t="shared" si="3"/>
        <v>17</v>
      </c>
      <c r="F6" s="33">
        <f t="shared" si="3"/>
        <v>1</v>
      </c>
      <c r="G6" s="33">
        <f t="shared" si="3"/>
        <v>0</v>
      </c>
      <c r="H6" s="33" t="str">
        <f t="shared" si="3"/>
        <v>熊本県　宇城市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56.8</v>
      </c>
      <c r="P6" s="34">
        <f t="shared" si="3"/>
        <v>47.9</v>
      </c>
      <c r="Q6" s="34">
        <f t="shared" si="3"/>
        <v>77.69</v>
      </c>
      <c r="R6" s="34">
        <f t="shared" si="3"/>
        <v>3090</v>
      </c>
      <c r="S6" s="34">
        <f t="shared" si="3"/>
        <v>59478</v>
      </c>
      <c r="T6" s="34">
        <f t="shared" si="3"/>
        <v>188.61</v>
      </c>
      <c r="U6" s="34">
        <f t="shared" si="3"/>
        <v>315.35000000000002</v>
      </c>
      <c r="V6" s="34">
        <f t="shared" si="3"/>
        <v>28320</v>
      </c>
      <c r="W6" s="34">
        <f t="shared" si="3"/>
        <v>8.75</v>
      </c>
      <c r="X6" s="34">
        <f t="shared" si="3"/>
        <v>3236.57</v>
      </c>
      <c r="Y6" s="35">
        <f>IF(Y7="",NA(),Y7)</f>
        <v>95.56</v>
      </c>
      <c r="Z6" s="35">
        <f t="shared" ref="Z6:AH6" si="4">IF(Z7="",NA(),Z7)</f>
        <v>98.82</v>
      </c>
      <c r="AA6" s="35">
        <f t="shared" si="4"/>
        <v>99.04</v>
      </c>
      <c r="AB6" s="35">
        <f t="shared" si="4"/>
        <v>96.45</v>
      </c>
      <c r="AC6" s="35">
        <f t="shared" si="4"/>
        <v>98.38</v>
      </c>
      <c r="AD6" s="35">
        <f t="shared" si="4"/>
        <v>108.56</v>
      </c>
      <c r="AE6" s="35">
        <f t="shared" si="4"/>
        <v>109.12</v>
      </c>
      <c r="AF6" s="35">
        <f t="shared" si="4"/>
        <v>105.98</v>
      </c>
      <c r="AG6" s="35">
        <f t="shared" si="4"/>
        <v>105.53</v>
      </c>
      <c r="AH6" s="35">
        <f t="shared" si="4"/>
        <v>105.06</v>
      </c>
      <c r="AI6" s="34" t="str">
        <f>IF(AI7="","",IF(AI7="-","【-】","【"&amp;SUBSTITUTE(TEXT(AI7,"#,##0.00"),"-","△")&amp;"】"))</f>
        <v>【108.69】</v>
      </c>
      <c r="AJ6" s="34">
        <f>IF(AJ7="",NA(),AJ7)</f>
        <v>0</v>
      </c>
      <c r="AK6" s="34">
        <f t="shared" ref="AK6:AS6" si="5">IF(AK7="",NA(),AK7)</f>
        <v>0</v>
      </c>
      <c r="AL6" s="34">
        <f t="shared" si="5"/>
        <v>0</v>
      </c>
      <c r="AM6" s="34">
        <f t="shared" si="5"/>
        <v>0</v>
      </c>
      <c r="AN6" s="34">
        <f t="shared" si="5"/>
        <v>0</v>
      </c>
      <c r="AO6" s="35">
        <f t="shared" si="5"/>
        <v>100.32</v>
      </c>
      <c r="AP6" s="35">
        <f t="shared" si="5"/>
        <v>116.49</v>
      </c>
      <c r="AQ6" s="35">
        <f t="shared" si="5"/>
        <v>41.15</v>
      </c>
      <c r="AR6" s="35">
        <f t="shared" si="5"/>
        <v>39.08</v>
      </c>
      <c r="AS6" s="35">
        <f t="shared" si="5"/>
        <v>41.56</v>
      </c>
      <c r="AT6" s="34" t="str">
        <f>IF(AT7="","",IF(AT7="-","【-】","【"&amp;SUBSTITUTE(TEXT(AT7,"#,##0.00"),"-","△")&amp;"】"))</f>
        <v>【3.28】</v>
      </c>
      <c r="AU6" s="35">
        <f>IF(AU7="",NA(),AU7)</f>
        <v>23.26</v>
      </c>
      <c r="AV6" s="35">
        <f t="shared" ref="AV6:BD6" si="6">IF(AV7="",NA(),AV7)</f>
        <v>29.36</v>
      </c>
      <c r="AW6" s="35">
        <f t="shared" si="6"/>
        <v>3.24</v>
      </c>
      <c r="AX6" s="35">
        <f t="shared" si="6"/>
        <v>-15.35</v>
      </c>
      <c r="AY6" s="35">
        <f t="shared" si="6"/>
        <v>-20.92</v>
      </c>
      <c r="AZ6" s="35">
        <f t="shared" si="6"/>
        <v>49.23</v>
      </c>
      <c r="BA6" s="35">
        <f t="shared" si="6"/>
        <v>44.37</v>
      </c>
      <c r="BB6" s="35">
        <f t="shared" si="6"/>
        <v>88.12</v>
      </c>
      <c r="BC6" s="35">
        <f t="shared" si="6"/>
        <v>81.33</v>
      </c>
      <c r="BD6" s="35">
        <f t="shared" si="6"/>
        <v>80.81</v>
      </c>
      <c r="BE6" s="34" t="str">
        <f>IF(BE7="","",IF(BE7="-","【-】","【"&amp;SUBSTITUTE(TEXT(BE7,"#,##0.00"),"-","△")&amp;"】"))</f>
        <v>【69.49】</v>
      </c>
      <c r="BF6" s="35">
        <f>IF(BF7="",NA(),BF7)</f>
        <v>939.8</v>
      </c>
      <c r="BG6" s="35">
        <f t="shared" ref="BG6:BO6" si="7">IF(BG7="",NA(),BG7)</f>
        <v>895.96</v>
      </c>
      <c r="BH6" s="35">
        <f t="shared" si="7"/>
        <v>781.53</v>
      </c>
      <c r="BI6" s="35">
        <f t="shared" si="7"/>
        <v>736.62</v>
      </c>
      <c r="BJ6" s="35">
        <f t="shared" si="7"/>
        <v>599.78</v>
      </c>
      <c r="BK6" s="35">
        <f t="shared" si="7"/>
        <v>1136.5</v>
      </c>
      <c r="BL6" s="35">
        <f t="shared" si="7"/>
        <v>1118.56</v>
      </c>
      <c r="BM6" s="35">
        <f t="shared" si="7"/>
        <v>716.96</v>
      </c>
      <c r="BN6" s="35">
        <f t="shared" si="7"/>
        <v>799.11</v>
      </c>
      <c r="BO6" s="35">
        <f t="shared" si="7"/>
        <v>768.62</v>
      </c>
      <c r="BP6" s="34" t="str">
        <f>IF(BP7="","",IF(BP7="-","【-】","【"&amp;SUBSTITUTE(TEXT(BP7,"#,##0.00"),"-","△")&amp;"】"))</f>
        <v>【682.78】</v>
      </c>
      <c r="BQ6" s="35">
        <f>IF(BQ7="",NA(),BQ7)</f>
        <v>82.95</v>
      </c>
      <c r="BR6" s="35">
        <f t="shared" ref="BR6:BZ6" si="8">IF(BR7="",NA(),BR7)</f>
        <v>94.16</v>
      </c>
      <c r="BS6" s="35">
        <f t="shared" si="8"/>
        <v>85.47</v>
      </c>
      <c r="BT6" s="35">
        <f t="shared" si="8"/>
        <v>79.87</v>
      </c>
      <c r="BU6" s="35">
        <f t="shared" si="8"/>
        <v>85.03</v>
      </c>
      <c r="BV6" s="35">
        <f t="shared" si="8"/>
        <v>71.650000000000006</v>
      </c>
      <c r="BW6" s="35">
        <f t="shared" si="8"/>
        <v>72.33</v>
      </c>
      <c r="BX6" s="35">
        <f t="shared" si="8"/>
        <v>88.09</v>
      </c>
      <c r="BY6" s="35">
        <f t="shared" si="8"/>
        <v>87.69</v>
      </c>
      <c r="BZ6" s="35">
        <f t="shared" si="8"/>
        <v>88.06</v>
      </c>
      <c r="CA6" s="34" t="str">
        <f>IF(CA7="","",IF(CA7="-","【-】","【"&amp;SUBSTITUTE(TEXT(CA7,"#,##0.00"),"-","△")&amp;"】"))</f>
        <v>【100.91】</v>
      </c>
      <c r="CB6" s="35">
        <f>IF(CB7="",NA(),CB7)</f>
        <v>186.29</v>
      </c>
      <c r="CC6" s="35">
        <f t="shared" ref="CC6:CK6" si="9">IF(CC7="",NA(),CC7)</f>
        <v>164.16</v>
      </c>
      <c r="CD6" s="35">
        <f t="shared" si="9"/>
        <v>176.02</v>
      </c>
      <c r="CE6" s="35">
        <f t="shared" si="9"/>
        <v>193.26</v>
      </c>
      <c r="CF6" s="35">
        <f t="shared" si="9"/>
        <v>182.24</v>
      </c>
      <c r="CG6" s="35">
        <f t="shared" si="9"/>
        <v>217.82</v>
      </c>
      <c r="CH6" s="35">
        <f t="shared" si="9"/>
        <v>215.28</v>
      </c>
      <c r="CI6" s="35">
        <f t="shared" si="9"/>
        <v>181.8</v>
      </c>
      <c r="CJ6" s="35">
        <f t="shared" si="9"/>
        <v>180.07</v>
      </c>
      <c r="CK6" s="35">
        <f t="shared" si="9"/>
        <v>179.32</v>
      </c>
      <c r="CL6" s="34" t="str">
        <f>IF(CL7="","",IF(CL7="-","【-】","【"&amp;SUBSTITUTE(TEXT(CL7,"#,##0.00"),"-","△")&amp;"】"))</f>
        <v>【136.86】</v>
      </c>
      <c r="CM6" s="35">
        <f>IF(CM7="",NA(),CM7)</f>
        <v>57.9</v>
      </c>
      <c r="CN6" s="35">
        <f t="shared" ref="CN6:CV6" si="10">IF(CN7="",NA(),CN7)</f>
        <v>60.67</v>
      </c>
      <c r="CO6" s="35">
        <f t="shared" si="10"/>
        <v>77.290000000000006</v>
      </c>
      <c r="CP6" s="35">
        <f t="shared" si="10"/>
        <v>73.540000000000006</v>
      </c>
      <c r="CQ6" s="35">
        <f t="shared" si="10"/>
        <v>66.319999999999993</v>
      </c>
      <c r="CR6" s="35">
        <f t="shared" si="10"/>
        <v>54.44</v>
      </c>
      <c r="CS6" s="35">
        <f t="shared" si="10"/>
        <v>54.67</v>
      </c>
      <c r="CT6" s="35">
        <f t="shared" si="10"/>
        <v>59.35</v>
      </c>
      <c r="CU6" s="35">
        <f t="shared" si="10"/>
        <v>58.4</v>
      </c>
      <c r="CV6" s="35">
        <f t="shared" si="10"/>
        <v>58</v>
      </c>
      <c r="CW6" s="34" t="str">
        <f>IF(CW7="","",IF(CW7="-","【-】","【"&amp;SUBSTITUTE(TEXT(CW7,"#,##0.00"),"-","△")&amp;"】"))</f>
        <v>【58.98】</v>
      </c>
      <c r="CX6" s="35">
        <f>IF(CX7="",NA(),CX7)</f>
        <v>80.08</v>
      </c>
      <c r="CY6" s="35">
        <f t="shared" ref="CY6:DG6" si="11">IF(CY7="",NA(),CY7)</f>
        <v>80.97</v>
      </c>
      <c r="CZ6" s="35">
        <f t="shared" si="11"/>
        <v>82.84</v>
      </c>
      <c r="DA6" s="35">
        <f t="shared" si="11"/>
        <v>83.4</v>
      </c>
      <c r="DB6" s="35">
        <f t="shared" si="11"/>
        <v>83.16</v>
      </c>
      <c r="DC6" s="35">
        <f t="shared" si="11"/>
        <v>84.2</v>
      </c>
      <c r="DD6" s="35">
        <f t="shared" si="11"/>
        <v>83.8</v>
      </c>
      <c r="DE6" s="35">
        <f t="shared" si="11"/>
        <v>89.88</v>
      </c>
      <c r="DF6" s="35">
        <f t="shared" si="11"/>
        <v>89.68</v>
      </c>
      <c r="DG6" s="35">
        <f t="shared" si="11"/>
        <v>89.79</v>
      </c>
      <c r="DH6" s="34" t="str">
        <f>IF(DH7="","",IF(DH7="-","【-】","【"&amp;SUBSTITUTE(TEXT(DH7,"#,##0.00"),"-","△")&amp;"】"))</f>
        <v>【95.20】</v>
      </c>
      <c r="DI6" s="35">
        <f>IF(DI7="",NA(),DI7)</f>
        <v>15.6</v>
      </c>
      <c r="DJ6" s="35">
        <f t="shared" ref="DJ6:DR6" si="12">IF(DJ7="",NA(),DJ7)</f>
        <v>17.95</v>
      </c>
      <c r="DK6" s="35">
        <f t="shared" si="12"/>
        <v>20.49</v>
      </c>
      <c r="DL6" s="35">
        <f t="shared" si="12"/>
        <v>22.91</v>
      </c>
      <c r="DM6" s="35">
        <f t="shared" si="12"/>
        <v>25.25</v>
      </c>
      <c r="DN6" s="35">
        <f t="shared" si="12"/>
        <v>21.28</v>
      </c>
      <c r="DO6" s="35">
        <f t="shared" si="12"/>
        <v>23.95</v>
      </c>
      <c r="DP6" s="35">
        <f t="shared" si="12"/>
        <v>27.12</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5">
        <f t="shared" si="13"/>
        <v>1.93</v>
      </c>
      <c r="EB6" s="35">
        <f t="shared" si="13"/>
        <v>1.92</v>
      </c>
      <c r="EC6" s="35">
        <f t="shared" si="13"/>
        <v>1.83</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0.19</v>
      </c>
      <c r="EM6" s="35">
        <f t="shared" si="14"/>
        <v>0.23</v>
      </c>
      <c r="EN6" s="35">
        <f t="shared" si="14"/>
        <v>0.21</v>
      </c>
      <c r="EO6" s="34" t="str">
        <f>IF(EO7="","",IF(EO7="-","【-】","【"&amp;SUBSTITUTE(TEXT(EO7,"#,##0.00"),"-","△")&amp;"】"))</f>
        <v>【0.23】</v>
      </c>
    </row>
    <row r="7" spans="1:148" s="36" customFormat="1" x14ac:dyDescent="0.15">
      <c r="A7" s="28"/>
      <c r="B7" s="37">
        <v>2018</v>
      </c>
      <c r="C7" s="37">
        <v>432130</v>
      </c>
      <c r="D7" s="37">
        <v>46</v>
      </c>
      <c r="E7" s="37">
        <v>17</v>
      </c>
      <c r="F7" s="37">
        <v>1</v>
      </c>
      <c r="G7" s="37">
        <v>0</v>
      </c>
      <c r="H7" s="37" t="s">
        <v>96</v>
      </c>
      <c r="I7" s="37" t="s">
        <v>97</v>
      </c>
      <c r="J7" s="37" t="s">
        <v>98</v>
      </c>
      <c r="K7" s="37" t="s">
        <v>99</v>
      </c>
      <c r="L7" s="37" t="s">
        <v>100</v>
      </c>
      <c r="M7" s="37" t="s">
        <v>101</v>
      </c>
      <c r="N7" s="38" t="s">
        <v>102</v>
      </c>
      <c r="O7" s="38">
        <v>56.8</v>
      </c>
      <c r="P7" s="38">
        <v>47.9</v>
      </c>
      <c r="Q7" s="38">
        <v>77.69</v>
      </c>
      <c r="R7" s="38">
        <v>3090</v>
      </c>
      <c r="S7" s="38">
        <v>59478</v>
      </c>
      <c r="T7" s="38">
        <v>188.61</v>
      </c>
      <c r="U7" s="38">
        <v>315.35000000000002</v>
      </c>
      <c r="V7" s="38">
        <v>28320</v>
      </c>
      <c r="W7" s="38">
        <v>8.75</v>
      </c>
      <c r="X7" s="38">
        <v>3236.57</v>
      </c>
      <c r="Y7" s="38">
        <v>95.56</v>
      </c>
      <c r="Z7" s="38">
        <v>98.82</v>
      </c>
      <c r="AA7" s="38">
        <v>99.04</v>
      </c>
      <c r="AB7" s="38">
        <v>96.45</v>
      </c>
      <c r="AC7" s="38">
        <v>98.38</v>
      </c>
      <c r="AD7" s="38">
        <v>108.56</v>
      </c>
      <c r="AE7" s="38">
        <v>109.12</v>
      </c>
      <c r="AF7" s="38">
        <v>105.98</v>
      </c>
      <c r="AG7" s="38">
        <v>105.53</v>
      </c>
      <c r="AH7" s="38">
        <v>105.06</v>
      </c>
      <c r="AI7" s="38">
        <v>108.69</v>
      </c>
      <c r="AJ7" s="38">
        <v>0</v>
      </c>
      <c r="AK7" s="38">
        <v>0</v>
      </c>
      <c r="AL7" s="38">
        <v>0</v>
      </c>
      <c r="AM7" s="38">
        <v>0</v>
      </c>
      <c r="AN7" s="38">
        <v>0</v>
      </c>
      <c r="AO7" s="38">
        <v>100.32</v>
      </c>
      <c r="AP7" s="38">
        <v>116.49</v>
      </c>
      <c r="AQ7" s="38">
        <v>41.15</v>
      </c>
      <c r="AR7" s="38">
        <v>39.08</v>
      </c>
      <c r="AS7" s="38">
        <v>41.56</v>
      </c>
      <c r="AT7" s="38">
        <v>3.28</v>
      </c>
      <c r="AU7" s="38">
        <v>23.26</v>
      </c>
      <c r="AV7" s="38">
        <v>29.36</v>
      </c>
      <c r="AW7" s="38">
        <v>3.24</v>
      </c>
      <c r="AX7" s="38">
        <v>-15.35</v>
      </c>
      <c r="AY7" s="38">
        <v>-20.92</v>
      </c>
      <c r="AZ7" s="38">
        <v>49.23</v>
      </c>
      <c r="BA7" s="38">
        <v>44.37</v>
      </c>
      <c r="BB7" s="38">
        <v>88.12</v>
      </c>
      <c r="BC7" s="38">
        <v>81.33</v>
      </c>
      <c r="BD7" s="38">
        <v>80.81</v>
      </c>
      <c r="BE7" s="38">
        <v>69.489999999999995</v>
      </c>
      <c r="BF7" s="38">
        <v>939.8</v>
      </c>
      <c r="BG7" s="38">
        <v>895.96</v>
      </c>
      <c r="BH7" s="38">
        <v>781.53</v>
      </c>
      <c r="BI7" s="38">
        <v>736.62</v>
      </c>
      <c r="BJ7" s="38">
        <v>599.78</v>
      </c>
      <c r="BK7" s="38">
        <v>1136.5</v>
      </c>
      <c r="BL7" s="38">
        <v>1118.56</v>
      </c>
      <c r="BM7" s="38">
        <v>716.96</v>
      </c>
      <c r="BN7" s="38">
        <v>799.11</v>
      </c>
      <c r="BO7" s="38">
        <v>768.62</v>
      </c>
      <c r="BP7" s="38">
        <v>682.78</v>
      </c>
      <c r="BQ7" s="38">
        <v>82.95</v>
      </c>
      <c r="BR7" s="38">
        <v>94.16</v>
      </c>
      <c r="BS7" s="38">
        <v>85.47</v>
      </c>
      <c r="BT7" s="38">
        <v>79.87</v>
      </c>
      <c r="BU7" s="38">
        <v>85.03</v>
      </c>
      <c r="BV7" s="38">
        <v>71.650000000000006</v>
      </c>
      <c r="BW7" s="38">
        <v>72.33</v>
      </c>
      <c r="BX7" s="38">
        <v>88.09</v>
      </c>
      <c r="BY7" s="38">
        <v>87.69</v>
      </c>
      <c r="BZ7" s="38">
        <v>88.06</v>
      </c>
      <c r="CA7" s="38">
        <v>100.91</v>
      </c>
      <c r="CB7" s="38">
        <v>186.29</v>
      </c>
      <c r="CC7" s="38">
        <v>164.16</v>
      </c>
      <c r="CD7" s="38">
        <v>176.02</v>
      </c>
      <c r="CE7" s="38">
        <v>193.26</v>
      </c>
      <c r="CF7" s="38">
        <v>182.24</v>
      </c>
      <c r="CG7" s="38">
        <v>217.82</v>
      </c>
      <c r="CH7" s="38">
        <v>215.28</v>
      </c>
      <c r="CI7" s="38">
        <v>181.8</v>
      </c>
      <c r="CJ7" s="38">
        <v>180.07</v>
      </c>
      <c r="CK7" s="38">
        <v>179.32</v>
      </c>
      <c r="CL7" s="38">
        <v>136.86000000000001</v>
      </c>
      <c r="CM7" s="38">
        <v>57.9</v>
      </c>
      <c r="CN7" s="38">
        <v>60.67</v>
      </c>
      <c r="CO7" s="38">
        <v>77.290000000000006</v>
      </c>
      <c r="CP7" s="38">
        <v>73.540000000000006</v>
      </c>
      <c r="CQ7" s="38">
        <v>66.319999999999993</v>
      </c>
      <c r="CR7" s="38">
        <v>54.44</v>
      </c>
      <c r="CS7" s="38">
        <v>54.67</v>
      </c>
      <c r="CT7" s="38">
        <v>59.35</v>
      </c>
      <c r="CU7" s="38">
        <v>58.4</v>
      </c>
      <c r="CV7" s="38">
        <v>58</v>
      </c>
      <c r="CW7" s="38">
        <v>58.98</v>
      </c>
      <c r="CX7" s="38">
        <v>80.08</v>
      </c>
      <c r="CY7" s="38">
        <v>80.97</v>
      </c>
      <c r="CZ7" s="38">
        <v>82.84</v>
      </c>
      <c r="DA7" s="38">
        <v>83.4</v>
      </c>
      <c r="DB7" s="38">
        <v>83.16</v>
      </c>
      <c r="DC7" s="38">
        <v>84.2</v>
      </c>
      <c r="DD7" s="38">
        <v>83.8</v>
      </c>
      <c r="DE7" s="38">
        <v>89.88</v>
      </c>
      <c r="DF7" s="38">
        <v>89.68</v>
      </c>
      <c r="DG7" s="38">
        <v>89.79</v>
      </c>
      <c r="DH7" s="38">
        <v>95.2</v>
      </c>
      <c r="DI7" s="38">
        <v>15.6</v>
      </c>
      <c r="DJ7" s="38">
        <v>17.95</v>
      </c>
      <c r="DK7" s="38">
        <v>20.49</v>
      </c>
      <c r="DL7" s="38">
        <v>22.91</v>
      </c>
      <c r="DM7" s="38">
        <v>25.25</v>
      </c>
      <c r="DN7" s="38">
        <v>21.28</v>
      </c>
      <c r="DO7" s="38">
        <v>23.95</v>
      </c>
      <c r="DP7" s="38">
        <v>27.12</v>
      </c>
      <c r="DQ7" s="38">
        <v>29.5</v>
      </c>
      <c r="DR7" s="38">
        <v>30.6</v>
      </c>
      <c r="DS7" s="38">
        <v>38.6</v>
      </c>
      <c r="DT7" s="38">
        <v>0</v>
      </c>
      <c r="DU7" s="38">
        <v>0</v>
      </c>
      <c r="DV7" s="38">
        <v>0</v>
      </c>
      <c r="DW7" s="38">
        <v>0</v>
      </c>
      <c r="DX7" s="38">
        <v>0</v>
      </c>
      <c r="DY7" s="38">
        <v>0</v>
      </c>
      <c r="DZ7" s="38">
        <v>0</v>
      </c>
      <c r="EA7" s="38">
        <v>1.93</v>
      </c>
      <c r="EB7" s="38">
        <v>1.92</v>
      </c>
      <c r="EC7" s="38">
        <v>1.83</v>
      </c>
      <c r="ED7" s="38">
        <v>5.64</v>
      </c>
      <c r="EE7" s="38">
        <v>0</v>
      </c>
      <c r="EF7" s="38">
        <v>0</v>
      </c>
      <c r="EG7" s="38">
        <v>0</v>
      </c>
      <c r="EH7" s="38">
        <v>0</v>
      </c>
      <c r="EI7" s="38">
        <v>0</v>
      </c>
      <c r="EJ7" s="38">
        <v>0.04</v>
      </c>
      <c r="EK7" s="38">
        <v>0.11</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2020-01-17T05:03:31Z</cp:lastPrinted>
  <dcterms:created xsi:type="dcterms:W3CDTF">2019-12-05T04:47:55Z</dcterms:created>
  <dcterms:modified xsi:type="dcterms:W3CDTF">2020-02-09T23:46:36Z</dcterms:modified>
  <cp:category/>
</cp:coreProperties>
</file>