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s1\sections\gesomu\001 経営係\経営（通知・調査・回答関係）\H31\5020117_公営企業に係る経営比較分析表（平成３０年度決算）の分析等について\02_回答\下水道（法適）\"/>
    </mc:Choice>
  </mc:AlternateContent>
  <xr:revisionPtr revIDLastSave="0" documentId="13_ncr:1_{570FFDD7-EF48-46E6-B16E-1F9E77E0CBFB}" xr6:coauthVersionLast="41" xr6:coauthVersionMax="41" xr10:uidLastSave="{00000000-0000-0000-0000-000000000000}"/>
  <workbookProtection workbookAlgorithmName="SHA-512" workbookHashValue="EfpzyMYJCKgadQm5oT3Q1V3ErfvViqL9p7h/l1idlnpemBiQm9fYzw41hPJn143O9JYrt8KJABOtxonWwB9hFQ==" workbookSaltValue="zmwQXul12lAnhBgFtR07t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P8" i="4"/>
  <c r="B6" i="4"/>
  <c r="C10" i="5" l="1"/>
  <c r="D10" i="5"/>
  <c r="E10" i="5"/>
  <c r="B10" i="5"/>
</calcChain>
</file>

<file path=xl/sharedStrings.xml><?xml version="1.0" encoding="utf-8"?>
<sst xmlns="http://schemas.openxmlformats.org/spreadsheetml/2006/main" count="245" uniqueCount="110">
  <si>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</si>
  <si>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</si>
  <si>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</si>
  <si>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</si>
  <si>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</si>
  <si>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</si>
  <si>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</si>
  <si>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</si>
  <si>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</si>
  <si>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</si>
  <si>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</si>
  <si>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</si>
  <si>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</si>
  <si>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</si>
  <si>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</si>
  <si>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</si>
  <si>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</si>
  <si>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</si>
  <si>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</si>
  <si>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</si>
  <si>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</si>
  <si>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</si>
  <si>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</si>
  <si>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</si>
  <si>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</si>
  <si>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</si>
  <si>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</si>
  <si>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</si>
  <si>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</si>
  <si>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</si>
  <si>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</si>
  <si>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</si>
  <si>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</si>
  <si>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</si>
  <si>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</si>
  <si>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</si>
  <si>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</si>
  <si>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</si>
  <si>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</si>
  <si>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</si>
  <si>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</si>
  <si>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</si>
  <si>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</si>
  <si>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</si>
  <si>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</si>
  <si>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</si>
  <si>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</si>
  <si>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</si>
  <si>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</si>
  <si>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</si>
  <si>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</si>
  <si>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</si>
  <si>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</si>
  <si>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</si>
  <si>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</si>
  <si>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</si>
  <si>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</si>
  <si>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</si>
  <si>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</si>
  <si>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</si>
  <si>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</si>
  <si>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</si>
  <si>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</si>
  <si>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</si>
  <si>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</si>
  <si>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</si>
  <si>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</si>
  <si>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</si>
  <si>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</si>
  <si>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</si>
  <si>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</si>
  <si>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</si>
  <si>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</si>
  <si>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</si>
  <si>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</si>
  <si>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</si>
  <si>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</si>
  <si>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</si>
  <si>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</si>
  <si>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</si>
  <si>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</si>
  <si>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</si>
  <si>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</si>
  <si>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</si>
  <si>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</si>
  <si>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</si>
  <si>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</si>
  <si>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</si>
  <si>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</si>
  <si>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</si>
  <si>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</si>
  <si>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</si>
  <si>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</si>
  <si>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</si>
  <si>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</si>
  <si>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</si>
  <si>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</si>
  <si>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</si>
  <si>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</si>
  <si>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</si>
  <si>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</si>
  <si>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</si>
  <si>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</si>
  <si>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</si>
  <si>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</si>
  <si>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</si>
  <si>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</si>
  <si>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①100％を上回り黒字となっています。今後もこの水準を維持できるよう歳出の削減と収入の確保に努め、経営改善を図っていきます。
②黒字であるため累積欠損金はありません。
③④流動比率及び企業債残高対事業規模比率は、平均値を下回っています。財源の多くを企業債に依存しているため、今後の投資規模については、適切であるかを分析し、各年度における償還額の範囲内での借入を原則とし、企業債残高の縮減に努めます。
⑤経費回収率は、平均値を下回っており、今後も使用料対象経費の削減や水洗化促進による収入確保に努めます。
⑥資本費（減価償却費と企業債利子）が過大であることが高い数値の要因です。今後は、整備方針の見直しなどを行うことにより、資本費の更なる減額に努めます。
⑦本市の終末処理場（水処理センター）では、汚水量の増加に合わせて反応タンクや最終沈殿池などの水処理施設を増設していますので、利用率は高くなっています。今後も汚水量に合わせた施設の適正規模を検討していきます。
⑧本市の下水道事業が整備途上であるため、平均値よりも低い水準にあります。公共用水域の水質保全や使用料収入の確保のために、今後も各種媒体を用いた周知や未接続世帯への戸別訪問を継続していきます。</t>
    <rPh sb="6" eb="7">
      <t>ウエ</t>
    </rPh>
    <rPh sb="7" eb="8">
      <t>マワ</t>
    </rPh>
    <rPh sb="9" eb="11">
      <t>クロジ</t>
    </rPh>
    <rPh sb="24" eb="26">
      <t>スイジュン</t>
    </rPh>
    <rPh sb="27" eb="29">
      <t>イジ</t>
    </rPh>
    <rPh sb="64" eb="66">
      <t>クロジ</t>
    </rPh>
    <rPh sb="71" eb="73">
      <t>ルイセキ</t>
    </rPh>
    <rPh sb="73" eb="76">
      <t>ケッソンキン</t>
    </rPh>
    <rPh sb="86" eb="88">
      <t>リュウドウ</t>
    </rPh>
    <rPh sb="88" eb="90">
      <t>ヒリツ</t>
    </rPh>
    <rPh sb="90" eb="91">
      <t>オヨ</t>
    </rPh>
    <rPh sb="92" eb="94">
      <t>キギョウ</t>
    </rPh>
    <rPh sb="94" eb="95">
      <t>サイ</t>
    </rPh>
    <rPh sb="95" eb="97">
      <t>ザンダカ</t>
    </rPh>
    <rPh sb="97" eb="98">
      <t>タイ</t>
    </rPh>
    <rPh sb="98" eb="100">
      <t>ジギョウ</t>
    </rPh>
    <rPh sb="100" eb="102">
      <t>キボ</t>
    </rPh>
    <rPh sb="102" eb="104">
      <t>ヒリツ</t>
    </rPh>
    <rPh sb="106" eb="109">
      <t>ヘイキンチ</t>
    </rPh>
    <rPh sb="110" eb="112">
      <t>シタマワ</t>
    </rPh>
    <rPh sb="118" eb="119">
      <t>ザイ</t>
    </rPh>
    <rPh sb="119" eb="120">
      <t>ゲン</t>
    </rPh>
    <rPh sb="121" eb="122">
      <t>オオ</t>
    </rPh>
    <rPh sb="124" eb="126">
      <t>キギョウ</t>
    </rPh>
    <rPh sb="126" eb="127">
      <t>サイ</t>
    </rPh>
    <rPh sb="128" eb="130">
      <t>イゾン</t>
    </rPh>
    <rPh sb="137" eb="139">
      <t>コンゴ</t>
    </rPh>
    <rPh sb="140" eb="142">
      <t>トウシ</t>
    </rPh>
    <rPh sb="142" eb="144">
      <t>キボ</t>
    </rPh>
    <rPh sb="150" eb="152">
      <t>テキセツ</t>
    </rPh>
    <rPh sb="157" eb="159">
      <t>ブンセキ</t>
    </rPh>
    <rPh sb="161" eb="164">
      <t>カクネンド</t>
    </rPh>
    <rPh sb="168" eb="170">
      <t>ショウカン</t>
    </rPh>
    <rPh sb="170" eb="171">
      <t>ガク</t>
    </rPh>
    <rPh sb="172" eb="175">
      <t>ハンイナイ</t>
    </rPh>
    <rPh sb="177" eb="179">
      <t>カリイレ</t>
    </rPh>
    <rPh sb="180" eb="182">
      <t>ゲンソク</t>
    </rPh>
    <rPh sb="185" eb="187">
      <t>キギョウ</t>
    </rPh>
    <rPh sb="187" eb="188">
      <t>サイ</t>
    </rPh>
    <rPh sb="188" eb="190">
      <t>ザンダカ</t>
    </rPh>
    <rPh sb="191" eb="193">
      <t>シュクゲン</t>
    </rPh>
    <rPh sb="194" eb="195">
      <t>ツト</t>
    </rPh>
    <rPh sb="201" eb="203">
      <t>ケイヒ</t>
    </rPh>
    <rPh sb="203" eb="205">
      <t>カイシュウ</t>
    </rPh>
    <rPh sb="205" eb="206">
      <t>リツ</t>
    </rPh>
    <rPh sb="208" eb="211">
      <t>ヘイキンチ</t>
    </rPh>
    <rPh sb="212" eb="214">
      <t>シタマワ</t>
    </rPh>
    <rPh sb="219" eb="221">
      <t>コンゴ</t>
    </rPh>
    <rPh sb="222" eb="224">
      <t>シヨウ</t>
    </rPh>
    <rPh sb="224" eb="225">
      <t>リョウ</t>
    </rPh>
    <rPh sb="225" eb="227">
      <t>タイショウ</t>
    </rPh>
    <rPh sb="227" eb="229">
      <t>ケイヒ</t>
    </rPh>
    <rPh sb="230" eb="232">
      <t>サクゲン</t>
    </rPh>
    <rPh sb="233" eb="236">
      <t>スイセンカ</t>
    </rPh>
    <rPh sb="236" eb="238">
      <t>ソクシン</t>
    </rPh>
    <rPh sb="241" eb="243">
      <t>シュウニュウ</t>
    </rPh>
    <rPh sb="243" eb="245">
      <t>カクホ</t>
    </rPh>
    <rPh sb="246" eb="247">
      <t>ツト</t>
    </rPh>
    <rPh sb="257" eb="258">
      <t>ゲン</t>
    </rPh>
    <rPh sb="258" eb="259">
      <t>カ</t>
    </rPh>
    <rPh sb="259" eb="261">
      <t>ショウキャク</t>
    </rPh>
    <rPh sb="261" eb="262">
      <t>ヒ</t>
    </rPh>
    <rPh sb="263" eb="265">
      <t>キギョウ</t>
    </rPh>
    <rPh sb="265" eb="266">
      <t>サイ</t>
    </rPh>
    <rPh sb="266" eb="268">
      <t>リシ</t>
    </rPh>
    <rPh sb="311" eb="313">
      <t>シホン</t>
    </rPh>
    <rPh sb="313" eb="314">
      <t>ヒ</t>
    </rPh>
    <rPh sb="367" eb="369">
      <t>チンデン</t>
    </rPh>
    <rPh sb="451" eb="454">
      <t>ヘイキンチ</t>
    </rPh>
    <rPh sb="457" eb="458">
      <t>ヒク</t>
    </rPh>
    <rPh sb="459" eb="461">
      <t>スイジュン</t>
    </rPh>
    <phoneticPr fontId="4"/>
  </si>
  <si>
    <t>　管渠につきましては、まだ耐用年数を経過していないため、改築・更新には着手しておりません。
　今後は八代市下水道ストックマネジメント計画に基づき、予防保全的な修繕や更新を行っていくことにより、市民生活の安全・安心の確保はもちろんのこと、経済的な効率性も追求し、下水道事業の継続と安定的な運営を行っていきます。</t>
    <rPh sb="50" eb="53">
      <t>ヤツシロシ</t>
    </rPh>
    <rPh sb="53" eb="56">
      <t>ゲスイドウ</t>
    </rPh>
    <rPh sb="69" eb="70">
      <t>モト</t>
    </rPh>
    <phoneticPr fontId="4"/>
  </si>
  <si>
    <t>　本市の下水道事業は、経営の健全化や事業の計画性・透明性の向上を図り、長期的に安定した事業運営を行うため、平成27年4月に地方公営企業法を一部適用し、企業会計に移行しました。このため、平成27年度からの経営比較分析表となっています。
　また、将来にわたり持続的な事業経営を見据え、平成29年度から令和8年度を計画期間とした経営戦略を策定しています。
　今後も支出の抑制と収入確保に努めるとともに、収入に見合った事業規模となるよう定期的に経営戦略の見直しなどを行っていきます。</t>
    <rPh sb="121" eb="123">
      <t>ショウライ</t>
    </rPh>
    <rPh sb="127" eb="130">
      <t>ジゾクテキ</t>
    </rPh>
    <rPh sb="131" eb="133">
      <t>ジギョウ</t>
    </rPh>
    <rPh sb="133" eb="135">
      <t>ケイエイ</t>
    </rPh>
    <rPh sb="136" eb="138">
      <t>ミス</t>
    </rPh>
    <rPh sb="140" eb="142">
      <t>ヘイセイ</t>
    </rPh>
    <rPh sb="144" eb="146">
      <t>ネンド</t>
    </rPh>
    <rPh sb="148" eb="150">
      <t>レイワ</t>
    </rPh>
    <rPh sb="151" eb="153">
      <t>ネンド</t>
    </rPh>
    <rPh sb="154" eb="156">
      <t>ケイカク</t>
    </rPh>
    <rPh sb="156" eb="158">
      <t>キカン</t>
    </rPh>
    <rPh sb="161" eb="163">
      <t>ケイエイ</t>
    </rPh>
    <rPh sb="163" eb="165">
      <t>センリャク</t>
    </rPh>
    <rPh sb="166" eb="168">
      <t>サクテイ</t>
    </rPh>
    <rPh sb="176" eb="178">
      <t>コンゴ</t>
    </rPh>
    <rPh sb="179" eb="181">
      <t>シシュツ</t>
    </rPh>
    <rPh sb="182" eb="184">
      <t>ヨクセイ</t>
    </rPh>
    <rPh sb="214" eb="217">
      <t>テイキテキ</t>
    </rPh>
    <rPh sb="218" eb="220">
      <t>ケイエイ</t>
    </rPh>
    <rPh sb="220" eb="222">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</si>
</sst>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11-4E63-B6DD-265EDA1607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0.27</c:v>
                </c:pt>
                <c:pt idx="2">
                  <c:v>0.17</c:v>
                </c:pt>
                <c:pt idx="3">
                  <c:v>0.13</c:v>
                </c:pt>
                <c:pt idx="4">
                  <c:v>0.1</c:v>
                </c:pt>
              </c:numCache>
            </c:numRef>
          </c:val>
          <c:smooth val="0"/>
          <c:extLst>
            <c:ext xmlns:c16="http://schemas.microsoft.com/office/drawing/2014/chart" uri="{C3380CC4-5D6E-409C-BE32-E72D297353CC}">
              <c16:uniqueId val="{00000001-5311-4E63-B6DD-265EDA1607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71.81</c:v>
                </c:pt>
                <c:pt idx="2">
                  <c:v>76.86</c:v>
                </c:pt>
                <c:pt idx="3">
                  <c:v>78.900000000000006</c:v>
                </c:pt>
                <c:pt idx="4">
                  <c:v>75.45</c:v>
                </c:pt>
              </c:numCache>
            </c:numRef>
          </c:val>
          <c:extLst>
            <c:ext xmlns:c16="http://schemas.microsoft.com/office/drawing/2014/chart" uri="{C3380CC4-5D6E-409C-BE32-E72D297353CC}">
              <c16:uniqueId val="{00000000-0C1A-4B82-80D7-604AF73484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0C1A-4B82-80D7-604AF73484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78.84</c:v>
                </c:pt>
                <c:pt idx="2">
                  <c:v>79.239999999999995</c:v>
                </c:pt>
                <c:pt idx="3">
                  <c:v>77.260000000000005</c:v>
                </c:pt>
                <c:pt idx="4">
                  <c:v>82.29</c:v>
                </c:pt>
              </c:numCache>
            </c:numRef>
          </c:val>
          <c:extLst>
            <c:ext xmlns:c16="http://schemas.microsoft.com/office/drawing/2014/chart" uri="{C3380CC4-5D6E-409C-BE32-E72D297353CC}">
              <c16:uniqueId val="{00000000-DEF5-4767-837D-3E6FAE92BF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91.44</c:v>
                </c:pt>
                <c:pt idx="2">
                  <c:v>91.76</c:v>
                </c:pt>
                <c:pt idx="3">
                  <c:v>92.3</c:v>
                </c:pt>
                <c:pt idx="4">
                  <c:v>92.55</c:v>
                </c:pt>
              </c:numCache>
            </c:numRef>
          </c:val>
          <c:smooth val="0"/>
          <c:extLst>
            <c:ext xmlns:c16="http://schemas.microsoft.com/office/drawing/2014/chart" uri="{C3380CC4-5D6E-409C-BE32-E72D297353CC}">
              <c16:uniqueId val="{00000001-DEF5-4767-837D-3E6FAE92BF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106.41</c:v>
                </c:pt>
                <c:pt idx="2">
                  <c:v>116.73</c:v>
                </c:pt>
                <c:pt idx="3">
                  <c:v>115.61</c:v>
                </c:pt>
                <c:pt idx="4">
                  <c:v>119.15</c:v>
                </c:pt>
              </c:numCache>
            </c:numRef>
          </c:val>
          <c:extLst>
            <c:ext xmlns:c16="http://schemas.microsoft.com/office/drawing/2014/chart" uri="{C3380CC4-5D6E-409C-BE32-E72D297353CC}">
              <c16:uniqueId val="{00000000-2F19-4B03-8768-D461E40DA2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109.48</c:v>
                </c:pt>
                <c:pt idx="2">
                  <c:v>109.27</c:v>
                </c:pt>
                <c:pt idx="3">
                  <c:v>108.03</c:v>
                </c:pt>
                <c:pt idx="4">
                  <c:v>106.9</c:v>
                </c:pt>
              </c:numCache>
            </c:numRef>
          </c:val>
          <c:smooth val="0"/>
          <c:extLst>
            <c:ext xmlns:c16="http://schemas.microsoft.com/office/drawing/2014/chart" uri="{C3380CC4-5D6E-409C-BE32-E72D297353CC}">
              <c16:uniqueId val="{00000001-2F19-4B03-8768-D461E40DA2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3.8</c:v>
                </c:pt>
                <c:pt idx="2">
                  <c:v>7.51</c:v>
                </c:pt>
                <c:pt idx="3">
                  <c:v>10.77</c:v>
                </c:pt>
                <c:pt idx="4">
                  <c:v>13.84</c:v>
                </c:pt>
              </c:numCache>
            </c:numRef>
          </c:val>
          <c:extLst>
            <c:ext xmlns:c16="http://schemas.microsoft.com/office/drawing/2014/chart" uri="{C3380CC4-5D6E-409C-BE32-E72D297353CC}">
              <c16:uniqueId val="{00000000-B8B5-4CD9-8059-73A6566AB6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25.89</c:v>
                </c:pt>
                <c:pt idx="2">
                  <c:v>26.63</c:v>
                </c:pt>
                <c:pt idx="3">
                  <c:v>25.61</c:v>
                </c:pt>
                <c:pt idx="4">
                  <c:v>26.13</c:v>
                </c:pt>
              </c:numCache>
            </c:numRef>
          </c:val>
          <c:smooth val="0"/>
          <c:extLst>
            <c:ext xmlns:c16="http://schemas.microsoft.com/office/drawing/2014/chart" uri="{C3380CC4-5D6E-409C-BE32-E72D297353CC}">
              <c16:uniqueId val="{00000001-B8B5-4CD9-8059-73A6566AB6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BD-4070-BC60-1F56CAA3A2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0.71</c:v>
                </c:pt>
                <c:pt idx="2">
                  <c:v>0.95</c:v>
                </c:pt>
                <c:pt idx="3">
                  <c:v>1.07</c:v>
                </c:pt>
                <c:pt idx="4">
                  <c:v>1.03</c:v>
                </c:pt>
              </c:numCache>
            </c:numRef>
          </c:val>
          <c:smooth val="0"/>
          <c:extLst>
            <c:ext xmlns:c16="http://schemas.microsoft.com/office/drawing/2014/chart" uri="{C3380CC4-5D6E-409C-BE32-E72D297353CC}">
              <c16:uniqueId val="{00000001-DCBD-4070-BC60-1F56CAA3A2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63-421C-B799-D81440C11B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16.34</c:v>
                </c:pt>
                <c:pt idx="2">
                  <c:v>15.65</c:v>
                </c:pt>
                <c:pt idx="3">
                  <c:v>13.55</c:v>
                </c:pt>
                <c:pt idx="4">
                  <c:v>9.06</c:v>
                </c:pt>
              </c:numCache>
            </c:numRef>
          </c:val>
          <c:smooth val="0"/>
          <c:extLst>
            <c:ext xmlns:c16="http://schemas.microsoft.com/office/drawing/2014/chart" uri="{C3380CC4-5D6E-409C-BE32-E72D297353CC}">
              <c16:uniqueId val="{00000001-FC63-421C-B799-D81440C11B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25.35</c:v>
                </c:pt>
                <c:pt idx="2">
                  <c:v>37.56</c:v>
                </c:pt>
                <c:pt idx="3">
                  <c:v>54.71</c:v>
                </c:pt>
                <c:pt idx="4">
                  <c:v>36.869999999999997</c:v>
                </c:pt>
              </c:numCache>
            </c:numRef>
          </c:val>
          <c:extLst>
            <c:ext xmlns:c16="http://schemas.microsoft.com/office/drawing/2014/chart" uri="{C3380CC4-5D6E-409C-BE32-E72D297353CC}">
              <c16:uniqueId val="{00000000-72F3-4E8F-9A73-32595841ED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78.930000000000007</c:v>
                </c:pt>
                <c:pt idx="2">
                  <c:v>77.94</c:v>
                </c:pt>
                <c:pt idx="3">
                  <c:v>78.45</c:v>
                </c:pt>
                <c:pt idx="4">
                  <c:v>76.31</c:v>
                </c:pt>
              </c:numCache>
            </c:numRef>
          </c:val>
          <c:smooth val="0"/>
          <c:extLst>
            <c:ext xmlns:c16="http://schemas.microsoft.com/office/drawing/2014/chart" uri="{C3380CC4-5D6E-409C-BE32-E72D297353CC}">
              <c16:uniqueId val="{00000001-72F3-4E8F-9A73-32595841ED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659</c:v>
                </c:pt>
                <c:pt idx="2">
                  <c:v>657.2</c:v>
                </c:pt>
                <c:pt idx="3">
                  <c:v>658.85</c:v>
                </c:pt>
                <c:pt idx="4">
                  <c:v>651.78</c:v>
                </c:pt>
              </c:numCache>
            </c:numRef>
          </c:val>
          <c:extLst>
            <c:ext xmlns:c16="http://schemas.microsoft.com/office/drawing/2014/chart" uri="{C3380CC4-5D6E-409C-BE32-E72D297353CC}">
              <c16:uniqueId val="{00000000-6B2B-47A3-A445-18EF13376E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848.31</c:v>
                </c:pt>
                <c:pt idx="2">
                  <c:v>774.99</c:v>
                </c:pt>
                <c:pt idx="3">
                  <c:v>799.41</c:v>
                </c:pt>
                <c:pt idx="4">
                  <c:v>820.36</c:v>
                </c:pt>
              </c:numCache>
            </c:numRef>
          </c:val>
          <c:smooth val="0"/>
          <c:extLst>
            <c:ext xmlns:c16="http://schemas.microsoft.com/office/drawing/2014/chart" uri="{C3380CC4-5D6E-409C-BE32-E72D297353CC}">
              <c16:uniqueId val="{00000001-6B2B-47A3-A445-18EF13376E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68.89</c:v>
                </c:pt>
                <c:pt idx="2">
                  <c:v>66.59</c:v>
                </c:pt>
                <c:pt idx="3">
                  <c:v>71.87</c:v>
                </c:pt>
                <c:pt idx="4">
                  <c:v>70.06</c:v>
                </c:pt>
              </c:numCache>
            </c:numRef>
          </c:val>
          <c:extLst>
            <c:ext xmlns:c16="http://schemas.microsoft.com/office/drawing/2014/chart" uri="{C3380CC4-5D6E-409C-BE32-E72D297353CC}">
              <c16:uniqueId val="{00000000-9501-426A-9CE6-D9A0DF88B5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94.38</c:v>
                </c:pt>
                <c:pt idx="2">
                  <c:v>96.57</c:v>
                </c:pt>
                <c:pt idx="3">
                  <c:v>96.54</c:v>
                </c:pt>
                <c:pt idx="4">
                  <c:v>95.4</c:v>
                </c:pt>
              </c:numCache>
            </c:numRef>
          </c:val>
          <c:smooth val="0"/>
          <c:extLst>
            <c:ext xmlns:c16="http://schemas.microsoft.com/office/drawing/2014/chart" uri="{C3380CC4-5D6E-409C-BE32-E72D297353CC}">
              <c16:uniqueId val="{00000001-9501-426A-9CE6-D9A0DF88B5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254.25</c:v>
                </c:pt>
                <c:pt idx="2">
                  <c:v>266.22000000000003</c:v>
                </c:pt>
                <c:pt idx="3">
                  <c:v>247.66</c:v>
                </c:pt>
                <c:pt idx="4">
                  <c:v>252.68</c:v>
                </c:pt>
              </c:numCache>
            </c:numRef>
          </c:val>
          <c:extLst>
            <c:ext xmlns:c16="http://schemas.microsoft.com/office/drawing/2014/chart" uri="{C3380CC4-5D6E-409C-BE32-E72D297353CC}">
              <c16:uniqueId val="{00000000-BBBF-4FA8-979B-2B8F8BAE98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165.45</c:v>
                </c:pt>
                <c:pt idx="2">
                  <c:v>161.54</c:v>
                </c:pt>
                <c:pt idx="3">
                  <c:v>162.81</c:v>
                </c:pt>
                <c:pt idx="4">
                  <c:v>163.19999999999999</c:v>
                </c:pt>
              </c:numCache>
            </c:numRef>
          </c:val>
          <c:smooth val="0"/>
          <c:extLst>
            <c:ext xmlns:c16="http://schemas.microsoft.com/office/drawing/2014/chart" uri="{C3380CC4-5D6E-409C-BE32-E72D297353CC}">
              <c16:uniqueId val="{00000001-BBBF-4FA8-979B-2B8F8BAE98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16" zoomScale="85" zoomScaleNormal="85" workbookViewId="0">
      <selection activeCell="CD70" sqref="CD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八代市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128001</v>
      </c>
      <c r="AM8" s="68"/>
      <c r="AN8" s="68"/>
      <c r="AO8" s="68"/>
      <c r="AP8" s="68"/>
      <c r="AQ8" s="68"/>
      <c r="AR8" s="68"/>
      <c r="AS8" s="68"/>
      <c r="AT8" s="67">
        <f>データ!T6</f>
        <v>681.36</v>
      </c>
      <c r="AU8" s="67"/>
      <c r="AV8" s="67"/>
      <c r="AW8" s="67"/>
      <c r="AX8" s="67"/>
      <c r="AY8" s="67"/>
      <c r="AZ8" s="67"/>
      <c r="BA8" s="67"/>
      <c r="BB8" s="67">
        <f>データ!U6</f>
        <v>187.86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52.3</v>
      </c>
      <c r="J10" s="67"/>
      <c r="K10" s="67"/>
      <c r="L10" s="67"/>
      <c r="M10" s="67"/>
      <c r="N10" s="67"/>
      <c r="O10" s="67"/>
      <c r="P10" s="67">
        <f>データ!P6</f>
        <v>41.83</v>
      </c>
      <c r="Q10" s="67"/>
      <c r="R10" s="67"/>
      <c r="S10" s="67"/>
      <c r="T10" s="67"/>
      <c r="U10" s="67"/>
      <c r="V10" s="67"/>
      <c r="W10" s="67">
        <f>データ!Q6</f>
        <v>83.14</v>
      </c>
      <c r="X10" s="67"/>
      <c r="Y10" s="67"/>
      <c r="Z10" s="67"/>
      <c r="AA10" s="67"/>
      <c r="AB10" s="67"/>
      <c r="AC10" s="67"/>
      <c r="AD10" s="68">
        <f>データ!R6</f>
        <v>3470</v>
      </c>
      <c r="AE10" s="68"/>
      <c r="AF10" s="68"/>
      <c r="AG10" s="68"/>
      <c r="AH10" s="68"/>
      <c r="AI10" s="68"/>
      <c r="AJ10" s="68"/>
      <c r="AK10" s="2"/>
      <c r="AL10" s="68">
        <f>データ!V6</f>
        <v>53252</v>
      </c>
      <c r="AM10" s="68"/>
      <c r="AN10" s="68"/>
      <c r="AO10" s="68"/>
      <c r="AP10" s="68"/>
      <c r="AQ10" s="68"/>
      <c r="AR10" s="68"/>
      <c r="AS10" s="68"/>
      <c r="AT10" s="67">
        <f>データ!W6</f>
        <v>14.8</v>
      </c>
      <c r="AU10" s="67"/>
      <c r="AV10" s="67"/>
      <c r="AW10" s="67"/>
      <c r="AX10" s="67"/>
      <c r="AY10" s="67"/>
      <c r="AZ10" s="67"/>
      <c r="BA10" s="67"/>
      <c r="BB10" s="67">
        <f>データ!X6</f>
        <v>3598.11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107</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1S62+D3QT7LoSSz2mjRxcZ+/Z4KfyOadJr/oi+PFUZ8Toxmna0mFTpD28w6Hc9mZQ3ei/Paovb3+ln3Er1uACg==" saltValue="dpzo8IQ29mu2sU7PcNNB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432024</v>
      </c>
      <c r="D6" s="33">
        <f t="shared" si="3"/>
        <v>46</v>
      </c>
      <c r="E6" s="33">
        <f t="shared" si="3"/>
        <v>17</v>
      </c>
      <c r="F6" s="33">
        <f t="shared" si="3"/>
        <v>1</v>
      </c>
      <c r="G6" s="33">
        <f t="shared" si="3"/>
        <v>0</v>
      </c>
      <c r="H6" s="33" t="str">
        <f t="shared" si="3"/>
        <v>熊本県　八代市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52.3</v>
      </c>
      <c r="P6" s="34">
        <f t="shared" si="3"/>
        <v>41.83</v>
      </c>
      <c r="Q6" s="34">
        <f t="shared" si="3"/>
        <v>83.14</v>
      </c>
      <c r="R6" s="34">
        <f t="shared" si="3"/>
        <v>3470</v>
      </c>
      <c r="S6" s="34">
        <f t="shared" si="3"/>
        <v>128001</v>
      </c>
      <c r="T6" s="34">
        <f t="shared" si="3"/>
        <v>681.36</v>
      </c>
      <c r="U6" s="34">
        <f t="shared" si="3"/>
        <v>187.86</v>
      </c>
      <c r="V6" s="34">
        <f t="shared" si="3"/>
        <v>53252</v>
      </c>
      <c r="W6" s="34">
        <f t="shared" si="3"/>
        <v>14.8</v>
      </c>
      <c r="X6" s="34">
        <f t="shared" si="3"/>
        <v>3598.11</v>
      </c>
      <c r="Y6" s="35" t="str">
        <f>IF(Y7="",NA(),Y7)</f>
        <v>-</v>
      </c>
      <c r="Z6" s="35">
        <f t="shared" ref="Z6:AH6" si="4">IF(Z7="",NA(),Z7)</f>
        <v>106.41</v>
      </c>
      <c r="AA6" s="35">
        <f t="shared" si="4"/>
        <v>116.73</v>
      </c>
      <c r="AB6" s="35">
        <f t="shared" si="4"/>
        <v>115.61</v>
      </c>
      <c r="AC6" s="35">
        <f t="shared" si="4"/>
        <v>119.15</v>
      </c>
      <c r="AD6" s="35" t="str">
        <f t="shared" si="4"/>
        <v>-</v>
      </c>
      <c r="AE6" s="35">
        <f t="shared" si="4"/>
        <v>109.48</v>
      </c>
      <c r="AF6" s="35">
        <f t="shared" si="4"/>
        <v>109.27</v>
      </c>
      <c r="AG6" s="35">
        <f t="shared" si="4"/>
        <v>108.03</v>
      </c>
      <c r="AH6" s="35">
        <f t="shared" si="4"/>
        <v>106.9</v>
      </c>
      <c r="AI6" s="34" t="str">
        <f>IF(AI7="","",IF(AI7="-","【-】","【"&amp;SUBSTITUTE(TEXT(AI7,"#,##0.00"),"-","△")&amp;"】"))</f>
        <v>【108.69】</v>
      </c>
      <c r="AJ6" s="35" t="str">
        <f>IF(AJ7="",NA(),AJ7)</f>
        <v>-</v>
      </c>
      <c r="AK6" s="34">
        <f t="shared" ref="AK6:AS6" si="5">IF(AK7="",NA(),AK7)</f>
        <v>0</v>
      </c>
      <c r="AL6" s="34">
        <f t="shared" si="5"/>
        <v>0</v>
      </c>
      <c r="AM6" s="34">
        <f t="shared" si="5"/>
        <v>0</v>
      </c>
      <c r="AN6" s="34">
        <f t="shared" si="5"/>
        <v>0</v>
      </c>
      <c r="AO6" s="35" t="str">
        <f t="shared" si="5"/>
        <v>-</v>
      </c>
      <c r="AP6" s="35">
        <f t="shared" si="5"/>
        <v>16.34</v>
      </c>
      <c r="AQ6" s="35">
        <f t="shared" si="5"/>
        <v>15.65</v>
      </c>
      <c r="AR6" s="35">
        <f t="shared" si="5"/>
        <v>13.55</v>
      </c>
      <c r="AS6" s="35">
        <f t="shared" si="5"/>
        <v>9.06</v>
      </c>
      <c r="AT6" s="34" t="str">
        <f>IF(AT7="","",IF(AT7="-","【-】","【"&amp;SUBSTITUTE(TEXT(AT7,"#,##0.00"),"-","△")&amp;"】"))</f>
        <v>【3.28】</v>
      </c>
      <c r="AU6" s="35" t="str">
        <f>IF(AU7="",NA(),AU7)</f>
        <v>-</v>
      </c>
      <c r="AV6" s="35">
        <f t="shared" ref="AV6:BD6" si="6">IF(AV7="",NA(),AV7)</f>
        <v>25.35</v>
      </c>
      <c r="AW6" s="35">
        <f t="shared" si="6"/>
        <v>37.56</v>
      </c>
      <c r="AX6" s="35">
        <f t="shared" si="6"/>
        <v>54.71</v>
      </c>
      <c r="AY6" s="35">
        <f t="shared" si="6"/>
        <v>36.869999999999997</v>
      </c>
      <c r="AZ6" s="35" t="str">
        <f t="shared" si="6"/>
        <v>-</v>
      </c>
      <c r="BA6" s="35">
        <f t="shared" si="6"/>
        <v>78.930000000000007</v>
      </c>
      <c r="BB6" s="35">
        <f t="shared" si="6"/>
        <v>77.94</v>
      </c>
      <c r="BC6" s="35">
        <f t="shared" si="6"/>
        <v>78.45</v>
      </c>
      <c r="BD6" s="35">
        <f t="shared" si="6"/>
        <v>76.31</v>
      </c>
      <c r="BE6" s="34" t="str">
        <f>IF(BE7="","",IF(BE7="-","【-】","【"&amp;SUBSTITUTE(TEXT(BE7,"#,##0.00"),"-","△")&amp;"】"))</f>
        <v>【69.49】</v>
      </c>
      <c r="BF6" s="35" t="str">
        <f>IF(BF7="",NA(),BF7)</f>
        <v>-</v>
      </c>
      <c r="BG6" s="35">
        <f t="shared" ref="BG6:BO6" si="7">IF(BG7="",NA(),BG7)</f>
        <v>659</v>
      </c>
      <c r="BH6" s="35">
        <f t="shared" si="7"/>
        <v>657.2</v>
      </c>
      <c r="BI6" s="35">
        <f t="shared" si="7"/>
        <v>658.85</v>
      </c>
      <c r="BJ6" s="35">
        <f t="shared" si="7"/>
        <v>651.78</v>
      </c>
      <c r="BK6" s="35" t="str">
        <f t="shared" si="7"/>
        <v>-</v>
      </c>
      <c r="BL6" s="35">
        <f t="shared" si="7"/>
        <v>848.31</v>
      </c>
      <c r="BM6" s="35">
        <f t="shared" si="7"/>
        <v>774.99</v>
      </c>
      <c r="BN6" s="35">
        <f t="shared" si="7"/>
        <v>799.41</v>
      </c>
      <c r="BO6" s="35">
        <f t="shared" si="7"/>
        <v>820.36</v>
      </c>
      <c r="BP6" s="34" t="str">
        <f>IF(BP7="","",IF(BP7="-","【-】","【"&amp;SUBSTITUTE(TEXT(BP7,"#,##0.00"),"-","△")&amp;"】"))</f>
        <v>【682.78】</v>
      </c>
      <c r="BQ6" s="35" t="str">
        <f>IF(BQ7="",NA(),BQ7)</f>
        <v>-</v>
      </c>
      <c r="BR6" s="35">
        <f t="shared" ref="BR6:BZ6" si="8">IF(BR7="",NA(),BR7)</f>
        <v>68.89</v>
      </c>
      <c r="BS6" s="35">
        <f t="shared" si="8"/>
        <v>66.59</v>
      </c>
      <c r="BT6" s="35">
        <f t="shared" si="8"/>
        <v>71.87</v>
      </c>
      <c r="BU6" s="35">
        <f t="shared" si="8"/>
        <v>70.06</v>
      </c>
      <c r="BV6" s="35" t="str">
        <f t="shared" si="8"/>
        <v>-</v>
      </c>
      <c r="BW6" s="35">
        <f t="shared" si="8"/>
        <v>94.38</v>
      </c>
      <c r="BX6" s="35">
        <f t="shared" si="8"/>
        <v>96.57</v>
      </c>
      <c r="BY6" s="35">
        <f t="shared" si="8"/>
        <v>96.54</v>
      </c>
      <c r="BZ6" s="35">
        <f t="shared" si="8"/>
        <v>95.4</v>
      </c>
      <c r="CA6" s="34" t="str">
        <f>IF(CA7="","",IF(CA7="-","【-】","【"&amp;SUBSTITUTE(TEXT(CA7,"#,##0.00"),"-","△")&amp;"】"))</f>
        <v>【100.91】</v>
      </c>
      <c r="CB6" s="35" t="str">
        <f>IF(CB7="",NA(),CB7)</f>
        <v>-</v>
      </c>
      <c r="CC6" s="35">
        <f t="shared" ref="CC6:CK6" si="9">IF(CC7="",NA(),CC7)</f>
        <v>254.25</v>
      </c>
      <c r="CD6" s="35">
        <f t="shared" si="9"/>
        <v>266.22000000000003</v>
      </c>
      <c r="CE6" s="35">
        <f t="shared" si="9"/>
        <v>247.66</v>
      </c>
      <c r="CF6" s="35">
        <f t="shared" si="9"/>
        <v>252.68</v>
      </c>
      <c r="CG6" s="35" t="str">
        <f t="shared" si="9"/>
        <v>-</v>
      </c>
      <c r="CH6" s="35">
        <f t="shared" si="9"/>
        <v>165.45</v>
      </c>
      <c r="CI6" s="35">
        <f t="shared" si="9"/>
        <v>161.54</v>
      </c>
      <c r="CJ6" s="35">
        <f t="shared" si="9"/>
        <v>162.81</v>
      </c>
      <c r="CK6" s="35">
        <f t="shared" si="9"/>
        <v>163.19999999999999</v>
      </c>
      <c r="CL6" s="34" t="str">
        <f>IF(CL7="","",IF(CL7="-","【-】","【"&amp;SUBSTITUTE(TEXT(CL7,"#,##0.00"),"-","△")&amp;"】"))</f>
        <v>【136.86】</v>
      </c>
      <c r="CM6" s="35" t="str">
        <f>IF(CM7="",NA(),CM7)</f>
        <v>-</v>
      </c>
      <c r="CN6" s="35">
        <f t="shared" ref="CN6:CV6" si="10">IF(CN7="",NA(),CN7)</f>
        <v>71.81</v>
      </c>
      <c r="CO6" s="35">
        <f t="shared" si="10"/>
        <v>76.86</v>
      </c>
      <c r="CP6" s="35">
        <f t="shared" si="10"/>
        <v>78.900000000000006</v>
      </c>
      <c r="CQ6" s="35">
        <f t="shared" si="10"/>
        <v>75.45</v>
      </c>
      <c r="CR6" s="35" t="str">
        <f t="shared" si="10"/>
        <v>-</v>
      </c>
      <c r="CS6" s="35">
        <f t="shared" si="10"/>
        <v>65.62</v>
      </c>
      <c r="CT6" s="35">
        <f t="shared" si="10"/>
        <v>64.67</v>
      </c>
      <c r="CU6" s="35">
        <f t="shared" si="10"/>
        <v>64.959999999999994</v>
      </c>
      <c r="CV6" s="35">
        <f t="shared" si="10"/>
        <v>65.040000000000006</v>
      </c>
      <c r="CW6" s="34" t="str">
        <f>IF(CW7="","",IF(CW7="-","【-】","【"&amp;SUBSTITUTE(TEXT(CW7,"#,##0.00"),"-","△")&amp;"】"))</f>
        <v>【58.98】</v>
      </c>
      <c r="CX6" s="35" t="str">
        <f>IF(CX7="",NA(),CX7)</f>
        <v>-</v>
      </c>
      <c r="CY6" s="35">
        <f t="shared" ref="CY6:DG6" si="11">IF(CY7="",NA(),CY7)</f>
        <v>78.84</v>
      </c>
      <c r="CZ6" s="35">
        <f t="shared" si="11"/>
        <v>79.239999999999995</v>
      </c>
      <c r="DA6" s="35">
        <f t="shared" si="11"/>
        <v>77.260000000000005</v>
      </c>
      <c r="DB6" s="35">
        <f t="shared" si="11"/>
        <v>82.29</v>
      </c>
      <c r="DC6" s="35" t="str">
        <f t="shared" si="11"/>
        <v>-</v>
      </c>
      <c r="DD6" s="35">
        <f t="shared" si="11"/>
        <v>91.44</v>
      </c>
      <c r="DE6" s="35">
        <f t="shared" si="11"/>
        <v>91.76</v>
      </c>
      <c r="DF6" s="35">
        <f t="shared" si="11"/>
        <v>92.3</v>
      </c>
      <c r="DG6" s="35">
        <f t="shared" si="11"/>
        <v>92.55</v>
      </c>
      <c r="DH6" s="34" t="str">
        <f>IF(DH7="","",IF(DH7="-","【-】","【"&amp;SUBSTITUTE(TEXT(DH7,"#,##0.00"),"-","△")&amp;"】"))</f>
        <v>【95.20】</v>
      </c>
      <c r="DI6" s="35" t="str">
        <f>IF(DI7="",NA(),DI7)</f>
        <v>-</v>
      </c>
      <c r="DJ6" s="35">
        <f t="shared" ref="DJ6:DR6" si="12">IF(DJ7="",NA(),DJ7)</f>
        <v>3.8</v>
      </c>
      <c r="DK6" s="35">
        <f t="shared" si="12"/>
        <v>7.51</v>
      </c>
      <c r="DL6" s="35">
        <f t="shared" si="12"/>
        <v>10.77</v>
      </c>
      <c r="DM6" s="35">
        <f t="shared" si="12"/>
        <v>13.84</v>
      </c>
      <c r="DN6" s="35" t="str">
        <f t="shared" si="12"/>
        <v>-</v>
      </c>
      <c r="DO6" s="35">
        <f t="shared" si="12"/>
        <v>25.89</v>
      </c>
      <c r="DP6" s="35">
        <f t="shared" si="12"/>
        <v>26.63</v>
      </c>
      <c r="DQ6" s="35">
        <f t="shared" si="12"/>
        <v>25.61</v>
      </c>
      <c r="DR6" s="35">
        <f t="shared" si="12"/>
        <v>26.13</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5">
        <f t="shared" si="13"/>
        <v>0.71</v>
      </c>
      <c r="EA6" s="35">
        <f t="shared" si="13"/>
        <v>0.95</v>
      </c>
      <c r="EB6" s="35">
        <f t="shared" si="13"/>
        <v>1.07</v>
      </c>
      <c r="EC6" s="35">
        <f t="shared" si="13"/>
        <v>1.03</v>
      </c>
      <c r="ED6" s="34" t="str">
        <f>IF(ED7="","",IF(ED7="-","【-】","【"&amp;SUBSTITUTE(TEXT(ED7,"#,##0.00"),"-","△")&amp;"】"))</f>
        <v>【5.64】</v>
      </c>
      <c r="EE6" s="35" t="str">
        <f>IF(EE7="",NA(),EE7)</f>
        <v>-</v>
      </c>
      <c r="EF6" s="34">
        <f t="shared" ref="EF6:EN6" si="14">IF(EF7="",NA(),EF7)</f>
        <v>0</v>
      </c>
      <c r="EG6" s="34">
        <f t="shared" si="14"/>
        <v>0</v>
      </c>
      <c r="EH6" s="34">
        <f t="shared" si="14"/>
        <v>0</v>
      </c>
      <c r="EI6" s="34">
        <f t="shared" si="14"/>
        <v>0</v>
      </c>
      <c r="EJ6" s="35" t="str">
        <f t="shared" si="14"/>
        <v>-</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432024</v>
      </c>
      <c r="D7" s="37">
        <v>46</v>
      </c>
      <c r="E7" s="37">
        <v>17</v>
      </c>
      <c r="F7" s="37">
        <v>1</v>
      </c>
      <c r="G7" s="37">
        <v>0</v>
      </c>
      <c r="H7" s="37" t="s">
        <v>95</v>
      </c>
      <c r="I7" s="37" t="s">
        <v>96</v>
      </c>
      <c r="J7" s="37" t="s">
        <v>97</v>
      </c>
      <c r="K7" s="37" t="s">
        <v>98</v>
      </c>
      <c r="L7" s="37" t="s">
        <v>99</v>
      </c>
      <c r="M7" s="37" t="s">
        <v>100</v>
      </c>
      <c r="N7" s="38" t="s">
        <v>101</v>
      </c>
      <c r="O7" s="38">
        <v>52.3</v>
      </c>
      <c r="P7" s="38">
        <v>41.83</v>
      </c>
      <c r="Q7" s="38">
        <v>83.14</v>
      </c>
      <c r="R7" s="38">
        <v>3470</v>
      </c>
      <c r="S7" s="38">
        <v>128001</v>
      </c>
      <c r="T7" s="38">
        <v>681.36</v>
      </c>
      <c r="U7" s="38">
        <v>187.86</v>
      </c>
      <c r="V7" s="38">
        <v>53252</v>
      </c>
      <c r="W7" s="38">
        <v>14.8</v>
      </c>
      <c r="X7" s="38">
        <v>3598.11</v>
      </c>
      <c r="Y7" s="38" t="s">
        <v>101</v>
      </c>
      <c r="Z7" s="38">
        <v>106.41</v>
      </c>
      <c r="AA7" s="38">
        <v>116.73</v>
      </c>
      <c r="AB7" s="38">
        <v>115.61</v>
      </c>
      <c r="AC7" s="38">
        <v>119.15</v>
      </c>
      <c r="AD7" s="38" t="s">
        <v>101</v>
      </c>
      <c r="AE7" s="38">
        <v>109.48</v>
      </c>
      <c r="AF7" s="38">
        <v>109.27</v>
      </c>
      <c r="AG7" s="38">
        <v>108.03</v>
      </c>
      <c r="AH7" s="38">
        <v>106.9</v>
      </c>
      <c r="AI7" s="38">
        <v>108.69</v>
      </c>
      <c r="AJ7" s="38" t="s">
        <v>101</v>
      </c>
      <c r="AK7" s="38">
        <v>0</v>
      </c>
      <c r="AL7" s="38">
        <v>0</v>
      </c>
      <c r="AM7" s="38">
        <v>0</v>
      </c>
      <c r="AN7" s="38">
        <v>0</v>
      </c>
      <c r="AO7" s="38" t="s">
        <v>101</v>
      </c>
      <c r="AP7" s="38">
        <v>16.34</v>
      </c>
      <c r="AQ7" s="38">
        <v>15.65</v>
      </c>
      <c r="AR7" s="38">
        <v>13.55</v>
      </c>
      <c r="AS7" s="38">
        <v>9.06</v>
      </c>
      <c r="AT7" s="38">
        <v>3.28</v>
      </c>
      <c r="AU7" s="38" t="s">
        <v>101</v>
      </c>
      <c r="AV7" s="38">
        <v>25.35</v>
      </c>
      <c r="AW7" s="38">
        <v>37.56</v>
      </c>
      <c r="AX7" s="38">
        <v>54.71</v>
      </c>
      <c r="AY7" s="38">
        <v>36.869999999999997</v>
      </c>
      <c r="AZ7" s="38" t="s">
        <v>101</v>
      </c>
      <c r="BA7" s="38">
        <v>78.930000000000007</v>
      </c>
      <c r="BB7" s="38">
        <v>77.94</v>
      </c>
      <c r="BC7" s="38">
        <v>78.45</v>
      </c>
      <c r="BD7" s="38">
        <v>76.31</v>
      </c>
      <c r="BE7" s="38">
        <v>69.489999999999995</v>
      </c>
      <c r="BF7" s="38" t="s">
        <v>101</v>
      </c>
      <c r="BG7" s="38">
        <v>659</v>
      </c>
      <c r="BH7" s="38">
        <v>657.2</v>
      </c>
      <c r="BI7" s="38">
        <v>658.85</v>
      </c>
      <c r="BJ7" s="38">
        <v>651.78</v>
      </c>
      <c r="BK7" s="38" t="s">
        <v>101</v>
      </c>
      <c r="BL7" s="38">
        <v>848.31</v>
      </c>
      <c r="BM7" s="38">
        <v>774.99</v>
      </c>
      <c r="BN7" s="38">
        <v>799.41</v>
      </c>
      <c r="BO7" s="38">
        <v>820.36</v>
      </c>
      <c r="BP7" s="38">
        <v>682.78</v>
      </c>
      <c r="BQ7" s="38" t="s">
        <v>101</v>
      </c>
      <c r="BR7" s="38">
        <v>68.89</v>
      </c>
      <c r="BS7" s="38">
        <v>66.59</v>
      </c>
      <c r="BT7" s="38">
        <v>71.87</v>
      </c>
      <c r="BU7" s="38">
        <v>70.06</v>
      </c>
      <c r="BV7" s="38" t="s">
        <v>101</v>
      </c>
      <c r="BW7" s="38">
        <v>94.38</v>
      </c>
      <c r="BX7" s="38">
        <v>96.57</v>
      </c>
      <c r="BY7" s="38">
        <v>96.54</v>
      </c>
      <c r="BZ7" s="38">
        <v>95.4</v>
      </c>
      <c r="CA7" s="38">
        <v>100.91</v>
      </c>
      <c r="CB7" s="38" t="s">
        <v>101</v>
      </c>
      <c r="CC7" s="38">
        <v>254.25</v>
      </c>
      <c r="CD7" s="38">
        <v>266.22000000000003</v>
      </c>
      <c r="CE7" s="38">
        <v>247.66</v>
      </c>
      <c r="CF7" s="38">
        <v>252.68</v>
      </c>
      <c r="CG7" s="38" t="s">
        <v>101</v>
      </c>
      <c r="CH7" s="38">
        <v>165.45</v>
      </c>
      <c r="CI7" s="38">
        <v>161.54</v>
      </c>
      <c r="CJ7" s="38">
        <v>162.81</v>
      </c>
      <c r="CK7" s="38">
        <v>163.19999999999999</v>
      </c>
      <c r="CL7" s="38">
        <v>136.86000000000001</v>
      </c>
      <c r="CM7" s="38" t="s">
        <v>101</v>
      </c>
      <c r="CN7" s="38">
        <v>71.81</v>
      </c>
      <c r="CO7" s="38">
        <v>76.86</v>
      </c>
      <c r="CP7" s="38">
        <v>78.900000000000006</v>
      </c>
      <c r="CQ7" s="38">
        <v>75.45</v>
      </c>
      <c r="CR7" s="38" t="s">
        <v>101</v>
      </c>
      <c r="CS7" s="38">
        <v>65.62</v>
      </c>
      <c r="CT7" s="38">
        <v>64.67</v>
      </c>
      <c r="CU7" s="38">
        <v>64.959999999999994</v>
      </c>
      <c r="CV7" s="38">
        <v>65.040000000000006</v>
      </c>
      <c r="CW7" s="38">
        <v>58.98</v>
      </c>
      <c r="CX7" s="38" t="s">
        <v>101</v>
      </c>
      <c r="CY7" s="38">
        <v>78.84</v>
      </c>
      <c r="CZ7" s="38">
        <v>79.239999999999995</v>
      </c>
      <c r="DA7" s="38">
        <v>77.260000000000005</v>
      </c>
      <c r="DB7" s="38">
        <v>82.29</v>
      </c>
      <c r="DC7" s="38" t="s">
        <v>101</v>
      </c>
      <c r="DD7" s="38">
        <v>91.44</v>
      </c>
      <c r="DE7" s="38">
        <v>91.76</v>
      </c>
      <c r="DF7" s="38">
        <v>92.3</v>
      </c>
      <c r="DG7" s="38">
        <v>92.55</v>
      </c>
      <c r="DH7" s="38">
        <v>95.2</v>
      </c>
      <c r="DI7" s="38" t="s">
        <v>101</v>
      </c>
      <c r="DJ7" s="38">
        <v>3.8</v>
      </c>
      <c r="DK7" s="38">
        <v>7.51</v>
      </c>
      <c r="DL7" s="38">
        <v>10.77</v>
      </c>
      <c r="DM7" s="38">
        <v>13.84</v>
      </c>
      <c r="DN7" s="38" t="s">
        <v>101</v>
      </c>
      <c r="DO7" s="38">
        <v>25.89</v>
      </c>
      <c r="DP7" s="38">
        <v>26.63</v>
      </c>
      <c r="DQ7" s="38">
        <v>25.61</v>
      </c>
      <c r="DR7" s="38">
        <v>26.13</v>
      </c>
      <c r="DS7" s="38">
        <v>38.6</v>
      </c>
      <c r="DT7" s="38" t="s">
        <v>101</v>
      </c>
      <c r="DU7" s="38">
        <v>0</v>
      </c>
      <c r="DV7" s="38">
        <v>0</v>
      </c>
      <c r="DW7" s="38">
        <v>0</v>
      </c>
      <c r="DX7" s="38">
        <v>0</v>
      </c>
      <c r="DY7" s="38" t="s">
        <v>101</v>
      </c>
      <c r="DZ7" s="38">
        <v>0.71</v>
      </c>
      <c r="EA7" s="38">
        <v>0.95</v>
      </c>
      <c r="EB7" s="38">
        <v>1.07</v>
      </c>
      <c r="EC7" s="38">
        <v>1.03</v>
      </c>
      <c r="ED7" s="38">
        <v>5.64</v>
      </c>
      <c r="EE7" s="38" t="s">
        <v>101</v>
      </c>
      <c r="EF7" s="38">
        <v>0</v>
      </c>
      <c r="EG7" s="38">
        <v>0</v>
      </c>
      <c r="EH7" s="38">
        <v>0</v>
      </c>
      <c r="EI7" s="38">
        <v>0</v>
      </c>
      <c r="EJ7" s="38" t="s">
        <v>101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英伸</cp:lastModifiedBy>
  <cp:lastPrinted>2020-01-20T01:05:04Z</cp:lastPrinted>
  <dcterms:created xsi:type="dcterms:W3CDTF">2019-12-05T04:47:49Z</dcterms:created>
  <dcterms:modified xsi:type="dcterms:W3CDTF">2020-01-20T07:22:36Z</dcterms:modified>
  <cp:category/>
</cp:coreProperties>
</file>