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工業用水道課\＠平成31年度\決算\⑭公営企業に係る経営比較分析表（平成３０年度決算）の分析等\"/>
    </mc:Choice>
  </mc:AlternateContent>
  <workbookProtection workbookAlgorithmName="SHA-512" workbookHashValue="3U1wrDzDp8sNftkO6kd71VzAtd+nYaAgx9jJbOuiOKNn+6IgV+KQbsMt62QQLVw/3LhSt1aJe5KOHgn8fvO9vg==" workbookSaltValue="qO32q0Z0ATpYD9hn4ZyO+Q==" workbookSpinCount="100000" lockStructure="1"/>
  <bookViews>
    <workbookView xWindow="0" yWindow="0" windowWidth="23040" windowHeight="9960"/>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AR12" i="5"/>
  <c r="X12" i="5"/>
  <c r="DQ11" i="5"/>
  <c r="CW11" i="5"/>
  <c r="BY11" i="5"/>
  <c r="BE11" i="5"/>
  <c r="AG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E6" i="5"/>
  <c r="AF11" i="5" s="1"/>
  <c r="AD6" i="5"/>
  <c r="AC6" i="5"/>
  <c r="Y12" i="5" s="1"/>
  <c r="AB6" i="5"/>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31" i="4"/>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<sst xmlns="http://schemas.openxmlformats.org/spreadsheetml/2006/main" count="262" uniqueCount="109">
  <si>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</si>
  <si>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</si>
  <si>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</si>
  <si>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</si>
  <si>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</si>
  <si>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</si>
  <si>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</si>
  <si>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</si>
  <si>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</si>
  <si>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</si>
  <si>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</si>
  <si>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</si>
  <si>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</si>
  <si>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</si>
  <si>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</si>
  <si>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</si>
  <si>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</si>
  <si>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</si>
  <si>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</si>
  <si>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</si>
  <si>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</si>
  <si>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</si>
  <si>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</si>
  <si>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</si>
  <si>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</si>
  <si>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</si>
  <si>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</si>
  <si>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</si>
  <si>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</si>
  <si>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</si>
  <si>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</si>
  <si>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</si>
  <si>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</si>
  <si>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</si>
  <si>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</si>
  <si>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</si>
  <si>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</si>
  <si>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</si>
  <si>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</si>
  <si>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</si>
  <si>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</si>
  <si>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</si>
  <si>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</si>
  <si>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</si>
  <si>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</si>
  <si>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</si>
  <si>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</si>
  <si>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</si>
  <si>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</si>
  <si>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</si>
  <si>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</si>
  <si>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</si>
  <si>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</si>
  <si>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</si>
  <si>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</si>
  <si>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</si>
  <si>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</si>
  <si>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</si>
  <si>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</si>
  <si>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</si>
  <si>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</si>
  <si>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</si>
  <si>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</si>
  <si>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</si>
  <si>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</si>
  <si>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</si>
  <si>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</si>
  <si>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</si>
  <si>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</si>
  <si>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</si>
  <si>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</si>
  <si>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</si>
  <si>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</si>
  <si>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</si>
  <si>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</si>
  <si>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</si>
  <si>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</si>
  <si>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</si>
  <si>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</si>
  <si>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</si>
  <si>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</si>
  <si>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</si>
  <si>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</si>
  <si>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</si>
  <si>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</si>
  <si>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</si>
  <si>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</si>
  <si>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</si>
  <si>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</si>
  <si>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</si>
  <si>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434035</t>
  </si>
  <si>
    <t>46</t>
  </si>
  <si>
    <t>02</t>
  </si>
  <si>
    <t>0</t>
  </si>
  <si>
    <t>000</t>
  </si>
  <si>
    <t>熊本県　大津町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</si>
  <si>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</si>
  <si>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</si>
  <si>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</si>
  <si>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</si>
  <si>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</si>
  <si>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</si>
  <si>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</si>
  <si>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</si>
  <si>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</si>
  <si>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</si>
  <si>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①経常収支比率：100％以上で推移し、類似団体と比較しても高い水準にあり良好です。　　　　　　　　　　　　　　　　　　②累積欠損金比率：累積欠損金は発生しておりません。　　　　　　　　　　　　　　　　　　　　　　　　　③流動比率：類似団体と比較しても大幅に高い数値を示しており、短期的な支払能力は十分備わっています。　　　　　　　　　　　　　　　　　　　　　④企業債残高対給水収益比率：平成13年度を最後に借入を行っておらず、また、その償還が進んできていることから類似団体と比較しても大幅に低い数値となっています。今後は経営戦略計画に基づいて企業債の借入を行う予定であり、有効に活用していくこととしています。　　　　　　　　　　　　　　　⑤料金回収率：100％以上であり、給水に係る費用が給水収益で賄われていることが示されています。　　　　　　　　　　　　　　　　　　　　　　　　　　　　　　　　　　　　　　　　　⑥給水原価：良質な地下水を水源としており、類似団体と比較しても低い水準で推移しています。　　⑦施設利用率：類似団体と比較しても高い数値となっており、有効に施設利用ができています。　　⑧契約率：類似団体と比較しても高い数値となっており、有効な契約率となっています。</t>
    <rPh sb="1" eb="3">
      <t>ケイジョウ</t>
    </rPh>
    <rPh sb="3" eb="5">
      <t>シュウシ</t>
    </rPh>
    <rPh sb="5" eb="7">
      <t>ヒリツ</t>
    </rPh>
    <rPh sb="12" eb="14">
      <t>イジョウ</t>
    </rPh>
    <rPh sb="15" eb="17">
      <t>スイイ</t>
    </rPh>
    <rPh sb="19" eb="21">
      <t>ルイジ</t>
    </rPh>
    <rPh sb="21" eb="23">
      <t>ダンタイ</t>
    </rPh>
    <rPh sb="24" eb="26">
      <t>ヒカク</t>
    </rPh>
    <rPh sb="29" eb="30">
      <t>タカ</t>
    </rPh>
    <rPh sb="31" eb="33">
      <t>スイジュン</t>
    </rPh>
    <rPh sb="36" eb="38">
      <t>リョウコウ</t>
    </rPh>
    <rPh sb="60" eb="62">
      <t>ルイセキ</t>
    </rPh>
    <rPh sb="62" eb="64">
      <t>ケッソン</t>
    </rPh>
    <rPh sb="64" eb="65">
      <t>キン</t>
    </rPh>
    <rPh sb="65" eb="67">
      <t>ヒリツ</t>
    </rPh>
    <rPh sb="68" eb="70">
      <t>ルイセキ</t>
    </rPh>
    <rPh sb="70" eb="73">
      <t>ケッソンキン</t>
    </rPh>
    <rPh sb="74" eb="76">
      <t>ハッセイ</t>
    </rPh>
    <rPh sb="110" eb="112">
      <t>リュウドウ</t>
    </rPh>
    <rPh sb="112" eb="114">
      <t>ヒリツ</t>
    </rPh>
    <rPh sb="115" eb="117">
      <t>ルイジ</t>
    </rPh>
    <rPh sb="117" eb="119">
      <t>ダンタイ</t>
    </rPh>
    <rPh sb="120" eb="122">
      <t>ヒカク</t>
    </rPh>
    <rPh sb="125" eb="127">
      <t>オオハバ</t>
    </rPh>
    <rPh sb="128" eb="129">
      <t>タカ</t>
    </rPh>
    <rPh sb="130" eb="132">
      <t>スウチ</t>
    </rPh>
    <rPh sb="133" eb="134">
      <t>シメ</t>
    </rPh>
    <rPh sb="139" eb="142">
      <t>タンキテキ</t>
    </rPh>
    <rPh sb="143" eb="145">
      <t>シハラ</t>
    </rPh>
    <rPh sb="145" eb="147">
      <t>ノウリョク</t>
    </rPh>
    <rPh sb="148" eb="150">
      <t>ジュウブン</t>
    </rPh>
    <rPh sb="150" eb="151">
      <t>ソナ</t>
    </rPh>
    <rPh sb="180" eb="182">
      <t>キギョウ</t>
    </rPh>
    <rPh sb="182" eb="183">
      <t>サイ</t>
    </rPh>
    <rPh sb="183" eb="185">
      <t>ザンダカ</t>
    </rPh>
    <rPh sb="185" eb="186">
      <t>タイ</t>
    </rPh>
    <rPh sb="186" eb="188">
      <t>キュウスイ</t>
    </rPh>
    <rPh sb="188" eb="190">
      <t>シュウエキ</t>
    </rPh>
    <rPh sb="190" eb="192">
      <t>ヒリツ</t>
    </rPh>
    <rPh sb="193" eb="195">
      <t>ヘイセイ</t>
    </rPh>
    <rPh sb="197" eb="199">
      <t>ネンド</t>
    </rPh>
    <rPh sb="200" eb="202">
      <t>サイゴ</t>
    </rPh>
    <rPh sb="203" eb="205">
      <t>カリイレ</t>
    </rPh>
    <rPh sb="206" eb="207">
      <t>オコナ</t>
    </rPh>
    <rPh sb="218" eb="220">
      <t>ショウカン</t>
    </rPh>
    <rPh sb="221" eb="222">
      <t>スス</t>
    </rPh>
    <rPh sb="232" eb="234">
      <t>ルイジ</t>
    </rPh>
    <rPh sb="234" eb="236">
      <t>ダンタイ</t>
    </rPh>
    <rPh sb="237" eb="239">
      <t>ヒカク</t>
    </rPh>
    <rPh sb="242" eb="244">
      <t>オオハバ</t>
    </rPh>
    <rPh sb="245" eb="246">
      <t>ヒク</t>
    </rPh>
    <rPh sb="247" eb="249">
      <t>スウチ</t>
    </rPh>
    <rPh sb="257" eb="259">
      <t>コンゴ</t>
    </rPh>
    <rPh sb="260" eb="262">
      <t>ケイエイ</t>
    </rPh>
    <rPh sb="262" eb="264">
      <t>センリャク</t>
    </rPh>
    <rPh sb="264" eb="266">
      <t>ケイカク</t>
    </rPh>
    <rPh sb="267" eb="268">
      <t>モト</t>
    </rPh>
    <rPh sb="271" eb="273">
      <t>キギョウ</t>
    </rPh>
    <rPh sb="273" eb="274">
      <t>サイ</t>
    </rPh>
    <rPh sb="275" eb="277">
      <t>カリイレ</t>
    </rPh>
    <rPh sb="278" eb="279">
      <t>オコナ</t>
    </rPh>
    <rPh sb="280" eb="282">
      <t>ヨテイ</t>
    </rPh>
    <rPh sb="286" eb="288">
      <t>ユウコウ</t>
    </rPh>
    <rPh sb="289" eb="291">
      <t>カツヨウ</t>
    </rPh>
    <rPh sb="320" eb="322">
      <t>リョウキン</t>
    </rPh>
    <rPh sb="322" eb="324">
      <t>カイシュウ</t>
    </rPh>
    <rPh sb="324" eb="325">
      <t>リツ</t>
    </rPh>
    <rPh sb="330" eb="332">
      <t>イジョウ</t>
    </rPh>
    <rPh sb="336" eb="338">
      <t>キュウスイ</t>
    </rPh>
    <rPh sb="339" eb="340">
      <t>カカ</t>
    </rPh>
    <rPh sb="341" eb="343">
      <t>ヒヨウ</t>
    </rPh>
    <rPh sb="344" eb="346">
      <t>キュウスイ</t>
    </rPh>
    <rPh sb="346" eb="348">
      <t>シュウエキ</t>
    </rPh>
    <rPh sb="349" eb="350">
      <t>マカナ</t>
    </rPh>
    <rPh sb="358" eb="359">
      <t>シメ</t>
    </rPh>
    <rPh sb="408" eb="410">
      <t>キュウスイ</t>
    </rPh>
    <rPh sb="410" eb="412">
      <t>ゲンカ</t>
    </rPh>
    <rPh sb="413" eb="415">
      <t>リョウシツ</t>
    </rPh>
    <rPh sb="416" eb="419">
      <t>チカスイ</t>
    </rPh>
    <rPh sb="420" eb="422">
      <t>スイゲン</t>
    </rPh>
    <rPh sb="428" eb="430">
      <t>ルイジ</t>
    </rPh>
    <rPh sb="430" eb="432">
      <t>ダンタイ</t>
    </rPh>
    <rPh sb="433" eb="435">
      <t>ヒカク</t>
    </rPh>
    <rPh sb="438" eb="439">
      <t>ヒク</t>
    </rPh>
    <rPh sb="440" eb="442">
      <t>スイジュン</t>
    </rPh>
    <rPh sb="443" eb="445">
      <t>スイイ</t>
    </rPh>
    <rPh sb="454" eb="456">
      <t>シセツ</t>
    </rPh>
    <rPh sb="456" eb="458">
      <t>リヨウ</t>
    </rPh>
    <rPh sb="458" eb="459">
      <t>リツ</t>
    </rPh>
    <rPh sb="460" eb="462">
      <t>ルイジ</t>
    </rPh>
    <rPh sb="462" eb="464">
      <t>ダンタイ</t>
    </rPh>
    <rPh sb="465" eb="467">
      <t>ヒカク</t>
    </rPh>
    <rPh sb="470" eb="471">
      <t>タカ</t>
    </rPh>
    <rPh sb="472" eb="474">
      <t>スウチ</t>
    </rPh>
    <rPh sb="481" eb="483">
      <t>ユウコウ</t>
    </rPh>
    <rPh sb="484" eb="486">
      <t>シセツ</t>
    </rPh>
    <rPh sb="486" eb="488">
      <t>リヨウ</t>
    </rPh>
    <rPh sb="499" eb="501">
      <t>ケイヤク</t>
    </rPh>
    <rPh sb="501" eb="502">
      <t>リツ</t>
    </rPh>
    <rPh sb="503" eb="505">
      <t>ルイジ</t>
    </rPh>
    <rPh sb="505" eb="507">
      <t>ダンタイ</t>
    </rPh>
    <rPh sb="508" eb="510">
      <t>ヒカク</t>
    </rPh>
    <rPh sb="513" eb="514">
      <t>タカ</t>
    </rPh>
    <rPh sb="515" eb="517">
      <t>スウチ</t>
    </rPh>
    <rPh sb="524" eb="526">
      <t>ユウコウ</t>
    </rPh>
    <rPh sb="527" eb="529">
      <t>ケイヤク</t>
    </rPh>
    <rPh sb="529" eb="530">
      <t>リツ</t>
    </rPh>
    <phoneticPr fontId="5"/>
  </si>
  <si>
    <t>①有形固定資産減価償却率：償却資産の老朽化が進んできていることが示されており、経営戦略計画を基に更新を行っていく必要があります。　　　　　　②管路経年化率：現在のところ法定耐用年数を経過した管路はありませんが、経営戦略計画を基に更新を行っていく必要があります。　　　　　　　　　③管路更新率：当該年度に更新した管路はありませんでした。</t>
    <rPh sb="1" eb="3">
      <t>ユウケイ</t>
    </rPh>
    <rPh sb="3" eb="5">
      <t>コテイ</t>
    </rPh>
    <rPh sb="5" eb="7">
      <t>シサン</t>
    </rPh>
    <rPh sb="7" eb="9">
      <t>ゲンカ</t>
    </rPh>
    <rPh sb="9" eb="12">
      <t>ショウキャクリツ</t>
    </rPh>
    <rPh sb="13" eb="15">
      <t>ショウキャク</t>
    </rPh>
    <rPh sb="15" eb="17">
      <t>シサン</t>
    </rPh>
    <rPh sb="18" eb="21">
      <t>ロウキュウカ</t>
    </rPh>
    <rPh sb="22" eb="23">
      <t>スス</t>
    </rPh>
    <rPh sb="32" eb="33">
      <t>シメ</t>
    </rPh>
    <rPh sb="39" eb="41">
      <t>ケイエイ</t>
    </rPh>
    <rPh sb="41" eb="43">
      <t>センリャク</t>
    </rPh>
    <rPh sb="43" eb="45">
      <t>ケイカク</t>
    </rPh>
    <rPh sb="46" eb="47">
      <t>モト</t>
    </rPh>
    <rPh sb="48" eb="50">
      <t>コウシン</t>
    </rPh>
    <rPh sb="51" eb="52">
      <t>オコナ</t>
    </rPh>
    <rPh sb="56" eb="58">
      <t>ヒツヨウ</t>
    </rPh>
    <rPh sb="71" eb="73">
      <t>カンロ</t>
    </rPh>
    <rPh sb="73" eb="75">
      <t>ケイネン</t>
    </rPh>
    <rPh sb="75" eb="76">
      <t>カ</t>
    </rPh>
    <rPh sb="76" eb="77">
      <t>リツ</t>
    </rPh>
    <rPh sb="78" eb="80">
      <t>ゲンザイ</t>
    </rPh>
    <rPh sb="84" eb="86">
      <t>ホウテイ</t>
    </rPh>
    <rPh sb="86" eb="88">
      <t>タイヨウ</t>
    </rPh>
    <rPh sb="88" eb="90">
      <t>ネンスウ</t>
    </rPh>
    <rPh sb="91" eb="93">
      <t>ケイカ</t>
    </rPh>
    <rPh sb="95" eb="97">
      <t>カンロ</t>
    </rPh>
    <rPh sb="105" eb="107">
      <t>ケイエイ</t>
    </rPh>
    <rPh sb="107" eb="109">
      <t>センリャク</t>
    </rPh>
    <rPh sb="109" eb="111">
      <t>ケイカク</t>
    </rPh>
    <rPh sb="112" eb="113">
      <t>モト</t>
    </rPh>
    <rPh sb="114" eb="116">
      <t>コウシン</t>
    </rPh>
    <rPh sb="117" eb="118">
      <t>オコナ</t>
    </rPh>
    <rPh sb="122" eb="124">
      <t>ヒツヨウ</t>
    </rPh>
    <rPh sb="140" eb="142">
      <t>カンロ</t>
    </rPh>
    <rPh sb="142" eb="144">
      <t>コウシン</t>
    </rPh>
    <rPh sb="144" eb="145">
      <t>リツ</t>
    </rPh>
    <rPh sb="146" eb="148">
      <t>トウガイ</t>
    </rPh>
    <rPh sb="148" eb="150">
      <t>ネンド</t>
    </rPh>
    <rPh sb="151" eb="153">
      <t>コウシン</t>
    </rPh>
    <rPh sb="155" eb="157">
      <t>カンロ</t>
    </rPh>
    <phoneticPr fontId="5"/>
  </si>
  <si>
    <t>１．経営の健全性・効率性に係る指標を分析すると、概ね健全な経営ができていると思われますが、令和元年度中に完成予定の第４水源地が整備されれば、近年の課題であった企業からの給水量増の要望にも応えることができ、さらに施設利用率や契約率の向上が期待できます。　　　　　　　　　　　　　　　２．老朽化の状況に係る指標を分析すると、特に有形固定資産減価償却率は、類似団体や全国的な傾向と同様に、資産の老朽化が進んでいることが見て取れ、経営戦略計画に基づいた更新を行っていく必要があります。　　　　　　　　　　　　　　　　３．これまでのことから、老朽化対策としての施設更新等、投資需要が拡大する見込みであることから、令和元年度中に経営戦略を作成し、給水収益で効果的な事業運営を行うとともに、企業債の活用も行いながら、施設・管路の更新を図り、健全で効率的な経営を目指します。</t>
    <rPh sb="2" eb="4">
      <t>ケイエイ</t>
    </rPh>
    <rPh sb="5" eb="8">
      <t>ケンゼンセイ</t>
    </rPh>
    <rPh sb="9" eb="12">
      <t>コウリツセイ</t>
    </rPh>
    <rPh sb="13" eb="14">
      <t>カカ</t>
    </rPh>
    <rPh sb="15" eb="17">
      <t>シヒョウ</t>
    </rPh>
    <rPh sb="18" eb="20">
      <t>ブンセキ</t>
    </rPh>
    <rPh sb="24" eb="25">
      <t>オオム</t>
    </rPh>
    <rPh sb="26" eb="28">
      <t>ケンゼン</t>
    </rPh>
    <rPh sb="29" eb="31">
      <t>ケイエイ</t>
    </rPh>
    <rPh sb="38" eb="39">
      <t>オモ</t>
    </rPh>
    <rPh sb="45" eb="46">
      <t>レイ</t>
    </rPh>
    <rPh sb="46" eb="47">
      <t>ワ</t>
    </rPh>
    <rPh sb="47" eb="48">
      <t>ガン</t>
    </rPh>
    <rPh sb="48" eb="50">
      <t>ネンド</t>
    </rPh>
    <rPh sb="50" eb="51">
      <t>ナカ</t>
    </rPh>
    <rPh sb="52" eb="54">
      <t>カンセイ</t>
    </rPh>
    <rPh sb="54" eb="56">
      <t>ヨテイ</t>
    </rPh>
    <rPh sb="57" eb="58">
      <t>ダイ</t>
    </rPh>
    <rPh sb="59" eb="62">
      <t>スイゲンチ</t>
    </rPh>
    <rPh sb="63" eb="65">
      <t>セイビ</t>
    </rPh>
    <rPh sb="70" eb="72">
      <t>キンネン</t>
    </rPh>
    <rPh sb="73" eb="75">
      <t>カダイ</t>
    </rPh>
    <rPh sb="79" eb="81">
      <t>キギョウ</t>
    </rPh>
    <rPh sb="84" eb="86">
      <t>キュウスイ</t>
    </rPh>
    <rPh sb="86" eb="87">
      <t>リョウ</t>
    </rPh>
    <rPh sb="87" eb="88">
      <t>ゾウ</t>
    </rPh>
    <rPh sb="89" eb="91">
      <t>ヨウボウ</t>
    </rPh>
    <rPh sb="93" eb="94">
      <t>コタ</t>
    </rPh>
    <rPh sb="105" eb="107">
      <t>シセツ</t>
    </rPh>
    <rPh sb="107" eb="110">
      <t>リヨウリツ</t>
    </rPh>
    <rPh sb="111" eb="113">
      <t>ケイヤク</t>
    </rPh>
    <rPh sb="113" eb="114">
      <t>リツ</t>
    </rPh>
    <rPh sb="115" eb="117">
      <t>コウジョウ</t>
    </rPh>
    <rPh sb="118" eb="120">
      <t>キタイ</t>
    </rPh>
    <rPh sb="142" eb="145">
      <t>ロウキュウカ</t>
    </rPh>
    <rPh sb="146" eb="148">
      <t>ジョウキョウ</t>
    </rPh>
    <rPh sb="149" eb="150">
      <t>カカ</t>
    </rPh>
    <rPh sb="151" eb="153">
      <t>シヒョウ</t>
    </rPh>
    <rPh sb="154" eb="156">
      <t>ブンセキ</t>
    </rPh>
    <rPh sb="160" eb="161">
      <t>トク</t>
    </rPh>
    <rPh sb="162" eb="164">
      <t>ユウケイ</t>
    </rPh>
    <rPh sb="164" eb="166">
      <t>コテイ</t>
    </rPh>
    <rPh sb="166" eb="168">
      <t>シサン</t>
    </rPh>
    <rPh sb="168" eb="170">
      <t>ゲンカ</t>
    </rPh>
    <rPh sb="170" eb="173">
      <t>ショウキャクリツ</t>
    </rPh>
    <rPh sb="175" eb="177">
      <t>ルイジ</t>
    </rPh>
    <rPh sb="177" eb="179">
      <t>ダンタイ</t>
    </rPh>
    <rPh sb="180" eb="183">
      <t>ゼンコクテキ</t>
    </rPh>
    <rPh sb="184" eb="186">
      <t>ケイコウ</t>
    </rPh>
    <rPh sb="187" eb="189">
      <t>ドウヨウ</t>
    </rPh>
    <rPh sb="191" eb="193">
      <t>シサン</t>
    </rPh>
    <rPh sb="194" eb="197">
      <t>ロウキュウカ</t>
    </rPh>
    <rPh sb="198" eb="199">
      <t>スス</t>
    </rPh>
    <rPh sb="206" eb="207">
      <t>ミ</t>
    </rPh>
    <rPh sb="208" eb="209">
      <t>ト</t>
    </rPh>
    <rPh sb="211" eb="213">
      <t>ケイエイ</t>
    </rPh>
    <rPh sb="213" eb="215">
      <t>センリャク</t>
    </rPh>
    <rPh sb="215" eb="217">
      <t>ケイカク</t>
    </rPh>
    <rPh sb="218" eb="219">
      <t>モト</t>
    </rPh>
    <rPh sb="222" eb="224">
      <t>コウシン</t>
    </rPh>
    <rPh sb="225" eb="226">
      <t>オコナ</t>
    </rPh>
    <rPh sb="230" eb="232">
      <t>ヒツヨウ</t>
    </rPh>
    <rPh sb="266" eb="269">
      <t>ロウキュウカ</t>
    </rPh>
    <rPh sb="269" eb="271">
      <t>タイサク</t>
    </rPh>
    <rPh sb="275" eb="277">
      <t>シセツ</t>
    </rPh>
    <rPh sb="277" eb="279">
      <t>コウシン</t>
    </rPh>
    <rPh sb="279" eb="280">
      <t>ナド</t>
    </rPh>
    <rPh sb="281" eb="283">
      <t>トウシ</t>
    </rPh>
    <rPh sb="283" eb="285">
      <t>ジュヨウ</t>
    </rPh>
    <rPh sb="286" eb="288">
      <t>カクダイ</t>
    </rPh>
    <rPh sb="290" eb="292">
      <t>ミコ</t>
    </rPh>
    <rPh sb="301" eb="302">
      <t>レイ</t>
    </rPh>
    <rPh sb="302" eb="303">
      <t>ワ</t>
    </rPh>
    <rPh sb="303" eb="304">
      <t>ガン</t>
    </rPh>
    <rPh sb="304" eb="306">
      <t>ネンド</t>
    </rPh>
    <rPh sb="306" eb="307">
      <t>ナカ</t>
    </rPh>
    <rPh sb="308" eb="310">
      <t>ケイエイ</t>
    </rPh>
    <rPh sb="310" eb="312">
      <t>センリャク</t>
    </rPh>
    <rPh sb="313" eb="315">
      <t>サクセイ</t>
    </rPh>
    <rPh sb="317" eb="319">
      <t>キュウスイ</t>
    </rPh>
    <rPh sb="319" eb="321">
      <t>シュウエキ</t>
    </rPh>
    <rPh sb="322" eb="325">
      <t>コウカテキ</t>
    </rPh>
    <rPh sb="326" eb="328">
      <t>ジギョウ</t>
    </rPh>
    <rPh sb="328" eb="330">
      <t>ウンエイ</t>
    </rPh>
    <rPh sb="331" eb="332">
      <t>オコナ</t>
    </rPh>
    <rPh sb="338" eb="340">
      <t>キギョウ</t>
    </rPh>
    <rPh sb="340" eb="341">
      <t>サイ</t>
    </rPh>
    <rPh sb="342" eb="344">
      <t>カツヨウ</t>
    </rPh>
    <rPh sb="345" eb="346">
      <t>オコナ</t>
    </rPh>
    <rPh sb="351" eb="353">
      <t>シセツ</t>
    </rPh>
    <rPh sb="354" eb="356">
      <t>カンロ</t>
    </rPh>
    <rPh sb="357" eb="359">
      <t>コウシン</t>
    </rPh>
    <rPh sb="360" eb="361">
      <t>ハカ</t>
    </rPh>
    <rPh sb="363" eb="365">
      <t>ケンゼン</t>
    </rPh>
    <rPh sb="366" eb="369">
      <t>コウリツテキ</t>
    </rPh>
    <rPh sb="370" eb="372">
      <t>ケイエイ</t>
    </rPh>
    <rPh sb="373" eb="375">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</si>
</sst>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60.44</c:v>
                </c:pt>
                <c:pt idx="1">
                  <c:v>57.86</c:v>
                </c:pt>
                <c:pt idx="2">
                  <c:v>60</c:v>
                </c:pt>
                <c:pt idx="3">
                  <c:v>62.13</c:v>
                </c:pt>
                <c:pt idx="4">
                  <c:v>63.65</c:v>
                </c:pt>
              </c:numCache>
            </c:numRef>
          </c:val>
          <c:extLst xmlns:c16r2="http://schemas.microsoft.com/office/drawing/2015/06/chart">
            <c:ext xmlns:c16="http://schemas.microsoft.com/office/drawing/2014/chart" uri="{C3380CC4-5D6E-409C-BE32-E72D297353CC}">
              <c16:uniqueId val="{00000000-404D-43AA-9149-76A00DF1BE95}"/>
            </c:ext>
          </c:extLst>
        </c:ser>
        <c:dLbls>
          <c:showLegendKey val="0"/>
          <c:showVal val="0"/>
          <c:showCatName val="0"/>
          <c:showSerName val="0"/>
          <c:showPercent val="0"/>
          <c:showBubbleSize val="0"/>
        </c:dLbls>
        <c:gapWidth val="150"/>
        <c:axId val="100835736"/>
        <c:axId val="10083612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xmlns:c16r2="http://schemas.microsoft.com/office/drawing/2015/06/chart">
            <c:ext xmlns:c16="http://schemas.microsoft.com/office/drawing/2014/chart" uri="{C3380CC4-5D6E-409C-BE32-E72D297353CC}">
              <c16:uniqueId val="{00000001-404D-43AA-9149-76A00DF1BE95}"/>
            </c:ext>
          </c:extLst>
        </c:ser>
        <c:dLbls>
          <c:showLegendKey val="0"/>
          <c:showVal val="0"/>
          <c:showCatName val="0"/>
          <c:showSerName val="0"/>
          <c:showPercent val="0"/>
          <c:showBubbleSize val="0"/>
        </c:dLbls>
        <c:marker val="1"/>
        <c:smooth val="0"/>
        <c:axId val="100835736"/>
        <c:axId val="100836128"/>
      </c:lineChart>
      <c:dateAx>
        <c:axId val="100835736"/>
        <c:scaling>
          <c:orientation val="minMax"/>
        </c:scaling>
        <c:delete val="1"/>
        <c:axPos val="b"/>
        <c:numFmt formatCode="ge" sourceLinked="1"/>
        <c:majorTickMark val="none"/>
        <c:minorTickMark val="none"/>
        <c:tickLblPos val="none"/>
        <c:crossAx val="100836128"/>
        <c:crosses val="autoZero"/>
        <c:auto val="1"/>
        <c:lblOffset val="100"/>
        <c:baseTimeUnit val="years"/>
      </c:dateAx>
      <c:valAx>
        <c:axId val="1008361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08357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8A-478F-8E2F-7DDCFED1DC61}"/>
            </c:ext>
          </c:extLst>
        </c:ser>
        <c:dLbls>
          <c:showLegendKey val="0"/>
          <c:showVal val="0"/>
          <c:showCatName val="0"/>
          <c:showSerName val="0"/>
          <c:showPercent val="0"/>
          <c:showBubbleSize val="0"/>
        </c:dLbls>
        <c:gapWidth val="150"/>
        <c:axId val="346722616"/>
        <c:axId val="34672300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xmlns:c16r2="http://schemas.microsoft.com/office/drawing/2015/06/chart">
            <c:ext xmlns:c16="http://schemas.microsoft.com/office/drawing/2014/chart" uri="{C3380CC4-5D6E-409C-BE32-E72D297353CC}">
              <c16:uniqueId val="{00000001-CD8A-478F-8E2F-7DDCFED1DC61}"/>
            </c:ext>
          </c:extLst>
        </c:ser>
        <c:dLbls>
          <c:showLegendKey val="0"/>
          <c:showVal val="0"/>
          <c:showCatName val="0"/>
          <c:showSerName val="0"/>
          <c:showPercent val="0"/>
          <c:showBubbleSize val="0"/>
        </c:dLbls>
        <c:marker val="1"/>
        <c:smooth val="0"/>
        <c:axId val="346722616"/>
        <c:axId val="346723008"/>
      </c:lineChart>
      <c:dateAx>
        <c:axId val="346722616"/>
        <c:scaling>
          <c:orientation val="minMax"/>
        </c:scaling>
        <c:delete val="1"/>
        <c:axPos val="b"/>
        <c:numFmt formatCode="ge" sourceLinked="1"/>
        <c:majorTickMark val="none"/>
        <c:minorTickMark val="none"/>
        <c:tickLblPos val="none"/>
        <c:crossAx val="346723008"/>
        <c:crosses val="autoZero"/>
        <c:auto val="1"/>
        <c:lblOffset val="100"/>
        <c:baseTimeUnit val="years"/>
      </c:dateAx>
      <c:valAx>
        <c:axId val="346723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6722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144.02000000000001</c:v>
                </c:pt>
                <c:pt idx="1">
                  <c:v>143.15</c:v>
                </c:pt>
                <c:pt idx="2">
                  <c:v>119.62</c:v>
                </c:pt>
                <c:pt idx="3">
                  <c:v>152.27000000000001</c:v>
                </c:pt>
                <c:pt idx="4">
                  <c:v>145.99</c:v>
                </c:pt>
              </c:numCache>
            </c:numRef>
          </c:val>
          <c:extLst xmlns:c16r2="http://schemas.microsoft.com/office/drawing/2015/06/chart">
            <c:ext xmlns:c16="http://schemas.microsoft.com/office/drawing/2014/chart" uri="{C3380CC4-5D6E-409C-BE32-E72D297353CC}">
              <c16:uniqueId val="{00000000-2BCE-4DE8-ABAA-363067EAD666}"/>
            </c:ext>
          </c:extLst>
        </c:ser>
        <c:dLbls>
          <c:showLegendKey val="0"/>
          <c:showVal val="0"/>
          <c:showCatName val="0"/>
          <c:showSerName val="0"/>
          <c:showPercent val="0"/>
          <c:showBubbleSize val="0"/>
        </c:dLbls>
        <c:gapWidth val="150"/>
        <c:axId val="346723792"/>
        <c:axId val="34672418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xmlns:c16r2="http://schemas.microsoft.com/office/drawing/2015/06/chart">
            <c:ext xmlns:c16="http://schemas.microsoft.com/office/drawing/2014/chart" uri="{C3380CC4-5D6E-409C-BE32-E72D297353CC}">
              <c16:uniqueId val="{00000001-2BCE-4DE8-ABAA-363067EAD666}"/>
            </c:ext>
          </c:extLst>
        </c:ser>
        <c:dLbls>
          <c:showLegendKey val="0"/>
          <c:showVal val="0"/>
          <c:showCatName val="0"/>
          <c:showSerName val="0"/>
          <c:showPercent val="0"/>
          <c:showBubbleSize val="0"/>
        </c:dLbls>
        <c:marker val="1"/>
        <c:smooth val="0"/>
        <c:axId val="346723792"/>
        <c:axId val="346724184"/>
      </c:lineChart>
      <c:dateAx>
        <c:axId val="346723792"/>
        <c:scaling>
          <c:orientation val="minMax"/>
        </c:scaling>
        <c:delete val="1"/>
        <c:axPos val="b"/>
        <c:numFmt formatCode="ge" sourceLinked="1"/>
        <c:majorTickMark val="none"/>
        <c:minorTickMark val="none"/>
        <c:tickLblPos val="none"/>
        <c:crossAx val="346724184"/>
        <c:crosses val="autoZero"/>
        <c:auto val="1"/>
        <c:lblOffset val="100"/>
        <c:baseTimeUnit val="years"/>
      </c:dateAx>
      <c:valAx>
        <c:axId val="346724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67237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AD-4D36-8E33-3E7C56E5FB4B}"/>
            </c:ext>
          </c:extLst>
        </c:ser>
        <c:dLbls>
          <c:showLegendKey val="0"/>
          <c:showVal val="0"/>
          <c:showCatName val="0"/>
          <c:showSerName val="0"/>
          <c:showPercent val="0"/>
          <c:showBubbleSize val="0"/>
        </c:dLbls>
        <c:gapWidth val="150"/>
        <c:axId val="100836912"/>
        <c:axId val="1008373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xmlns:c16r2="http://schemas.microsoft.com/office/drawing/2015/06/chart">
            <c:ext xmlns:c16="http://schemas.microsoft.com/office/drawing/2014/chart" uri="{C3380CC4-5D6E-409C-BE32-E72D297353CC}">
              <c16:uniqueId val="{00000001-BDAD-4D36-8E33-3E7C56E5FB4B}"/>
            </c:ext>
          </c:extLst>
        </c:ser>
        <c:dLbls>
          <c:showLegendKey val="0"/>
          <c:showVal val="0"/>
          <c:showCatName val="0"/>
          <c:showSerName val="0"/>
          <c:showPercent val="0"/>
          <c:showBubbleSize val="0"/>
        </c:dLbls>
        <c:marker val="1"/>
        <c:smooth val="0"/>
        <c:axId val="100836912"/>
        <c:axId val="100837304"/>
      </c:lineChart>
      <c:dateAx>
        <c:axId val="100836912"/>
        <c:scaling>
          <c:orientation val="minMax"/>
        </c:scaling>
        <c:delete val="1"/>
        <c:axPos val="b"/>
        <c:numFmt formatCode="ge" sourceLinked="1"/>
        <c:majorTickMark val="none"/>
        <c:minorTickMark val="none"/>
        <c:tickLblPos val="none"/>
        <c:crossAx val="100837304"/>
        <c:crosses val="autoZero"/>
        <c:auto val="1"/>
        <c:lblOffset val="100"/>
        <c:baseTimeUnit val="years"/>
      </c:dateAx>
      <c:valAx>
        <c:axId val="100837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08369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34-4744-8756-193F90CEC151}"/>
            </c:ext>
          </c:extLst>
        </c:ser>
        <c:dLbls>
          <c:showLegendKey val="0"/>
          <c:showVal val="0"/>
          <c:showCatName val="0"/>
          <c:showSerName val="0"/>
          <c:showPercent val="0"/>
          <c:showBubbleSize val="0"/>
        </c:dLbls>
        <c:gapWidth val="150"/>
        <c:axId val="100838088"/>
        <c:axId val="100838480"/>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xmlns:c16r2="http://schemas.microsoft.com/office/drawing/2015/06/chart">
            <c:ext xmlns:c16="http://schemas.microsoft.com/office/drawing/2014/chart" uri="{C3380CC4-5D6E-409C-BE32-E72D297353CC}">
              <c16:uniqueId val="{00000001-0134-4744-8756-193F90CEC151}"/>
            </c:ext>
          </c:extLst>
        </c:ser>
        <c:dLbls>
          <c:showLegendKey val="0"/>
          <c:showVal val="0"/>
          <c:showCatName val="0"/>
          <c:showSerName val="0"/>
          <c:showPercent val="0"/>
          <c:showBubbleSize val="0"/>
        </c:dLbls>
        <c:marker val="1"/>
        <c:smooth val="0"/>
        <c:axId val="100838088"/>
        <c:axId val="100838480"/>
      </c:lineChart>
      <c:dateAx>
        <c:axId val="100838088"/>
        <c:scaling>
          <c:orientation val="minMax"/>
        </c:scaling>
        <c:delete val="1"/>
        <c:axPos val="b"/>
        <c:numFmt formatCode="ge" sourceLinked="1"/>
        <c:majorTickMark val="none"/>
        <c:minorTickMark val="none"/>
        <c:tickLblPos val="none"/>
        <c:crossAx val="100838480"/>
        <c:crosses val="autoZero"/>
        <c:auto val="1"/>
        <c:lblOffset val="100"/>
        <c:baseTimeUnit val="years"/>
      </c:dateAx>
      <c:valAx>
        <c:axId val="1008384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08380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2183.91</c:v>
                </c:pt>
                <c:pt idx="1">
                  <c:v>2800.61</c:v>
                </c:pt>
                <c:pt idx="2">
                  <c:v>3042.88</c:v>
                </c:pt>
                <c:pt idx="3">
                  <c:v>3090.74</c:v>
                </c:pt>
                <c:pt idx="4">
                  <c:v>3114.05</c:v>
                </c:pt>
              </c:numCache>
            </c:numRef>
          </c:val>
          <c:extLst xmlns:c16r2="http://schemas.microsoft.com/office/drawing/2015/06/chart">
            <c:ext xmlns:c16="http://schemas.microsoft.com/office/drawing/2014/chart" uri="{C3380CC4-5D6E-409C-BE32-E72D297353CC}">
              <c16:uniqueId val="{00000000-53DE-49E5-A5F4-E6EAB872DBF5}"/>
            </c:ext>
          </c:extLst>
        </c:ser>
        <c:dLbls>
          <c:showLegendKey val="0"/>
          <c:showVal val="0"/>
          <c:showCatName val="0"/>
          <c:showSerName val="0"/>
          <c:showPercent val="0"/>
          <c:showBubbleSize val="0"/>
        </c:dLbls>
        <c:gapWidth val="150"/>
        <c:axId val="100839264"/>
        <c:axId val="10083965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xmlns:c16r2="http://schemas.microsoft.com/office/drawing/2015/06/chart">
            <c:ext xmlns:c16="http://schemas.microsoft.com/office/drawing/2014/chart" uri="{C3380CC4-5D6E-409C-BE32-E72D297353CC}">
              <c16:uniqueId val="{00000001-53DE-49E5-A5F4-E6EAB872DBF5}"/>
            </c:ext>
          </c:extLst>
        </c:ser>
        <c:dLbls>
          <c:showLegendKey val="0"/>
          <c:showVal val="0"/>
          <c:showCatName val="0"/>
          <c:showSerName val="0"/>
          <c:showPercent val="0"/>
          <c:showBubbleSize val="0"/>
        </c:dLbls>
        <c:marker val="1"/>
        <c:smooth val="0"/>
        <c:axId val="100839264"/>
        <c:axId val="100839656"/>
      </c:lineChart>
      <c:dateAx>
        <c:axId val="100839264"/>
        <c:scaling>
          <c:orientation val="minMax"/>
        </c:scaling>
        <c:delete val="1"/>
        <c:axPos val="b"/>
        <c:numFmt formatCode="ge" sourceLinked="1"/>
        <c:majorTickMark val="none"/>
        <c:minorTickMark val="none"/>
        <c:tickLblPos val="none"/>
        <c:crossAx val="100839656"/>
        <c:crosses val="autoZero"/>
        <c:auto val="1"/>
        <c:lblOffset val="100"/>
        <c:baseTimeUnit val="years"/>
      </c:dateAx>
      <c:valAx>
        <c:axId val="1008396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08392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18.350000000000001</c:v>
                </c:pt>
                <c:pt idx="1">
                  <c:v>13.18</c:v>
                </c:pt>
                <c:pt idx="2">
                  <c:v>14.17</c:v>
                </c:pt>
                <c:pt idx="3">
                  <c:v>7.59</c:v>
                </c:pt>
                <c:pt idx="4">
                  <c:v>5.0199999999999996</c:v>
                </c:pt>
              </c:numCache>
            </c:numRef>
          </c:val>
          <c:extLst xmlns:c16r2="http://schemas.microsoft.com/office/drawing/2015/06/chart">
            <c:ext xmlns:c16="http://schemas.microsoft.com/office/drawing/2014/chart" uri="{C3380CC4-5D6E-409C-BE32-E72D297353CC}">
              <c16:uniqueId val="{00000000-F205-4564-B0B0-86D06BE52380}"/>
            </c:ext>
          </c:extLst>
        </c:ser>
        <c:dLbls>
          <c:showLegendKey val="0"/>
          <c:showVal val="0"/>
          <c:showCatName val="0"/>
          <c:showSerName val="0"/>
          <c:showPercent val="0"/>
          <c:showBubbleSize val="0"/>
        </c:dLbls>
        <c:gapWidth val="150"/>
        <c:axId val="100840440"/>
        <c:axId val="10084083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xmlns:c16r2="http://schemas.microsoft.com/office/drawing/2015/06/chart">
            <c:ext xmlns:c16="http://schemas.microsoft.com/office/drawing/2014/chart" uri="{C3380CC4-5D6E-409C-BE32-E72D297353CC}">
              <c16:uniqueId val="{00000001-F205-4564-B0B0-86D06BE52380}"/>
            </c:ext>
          </c:extLst>
        </c:ser>
        <c:dLbls>
          <c:showLegendKey val="0"/>
          <c:showVal val="0"/>
          <c:showCatName val="0"/>
          <c:showSerName val="0"/>
          <c:showPercent val="0"/>
          <c:showBubbleSize val="0"/>
        </c:dLbls>
        <c:marker val="1"/>
        <c:smooth val="0"/>
        <c:axId val="100840440"/>
        <c:axId val="100840832"/>
      </c:lineChart>
      <c:dateAx>
        <c:axId val="100840440"/>
        <c:scaling>
          <c:orientation val="minMax"/>
        </c:scaling>
        <c:delete val="1"/>
        <c:axPos val="b"/>
        <c:numFmt formatCode="ge" sourceLinked="1"/>
        <c:majorTickMark val="none"/>
        <c:minorTickMark val="none"/>
        <c:tickLblPos val="none"/>
        <c:crossAx val="100840832"/>
        <c:crosses val="autoZero"/>
        <c:auto val="1"/>
        <c:lblOffset val="100"/>
        <c:baseTimeUnit val="years"/>
      </c:dateAx>
      <c:valAx>
        <c:axId val="100840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08404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144.78</c:v>
                </c:pt>
                <c:pt idx="1">
                  <c:v>144.21</c:v>
                </c:pt>
                <c:pt idx="2">
                  <c:v>120.32</c:v>
                </c:pt>
                <c:pt idx="3">
                  <c:v>153.59</c:v>
                </c:pt>
                <c:pt idx="4">
                  <c:v>147.61000000000001</c:v>
                </c:pt>
              </c:numCache>
            </c:numRef>
          </c:val>
          <c:extLst xmlns:c16r2="http://schemas.microsoft.com/office/drawing/2015/06/chart">
            <c:ext xmlns:c16="http://schemas.microsoft.com/office/drawing/2014/chart" uri="{C3380CC4-5D6E-409C-BE32-E72D297353CC}">
              <c16:uniqueId val="{00000000-2854-4306-AE1D-98D91A648AFF}"/>
            </c:ext>
          </c:extLst>
        </c:ser>
        <c:dLbls>
          <c:showLegendKey val="0"/>
          <c:showVal val="0"/>
          <c:showCatName val="0"/>
          <c:showSerName val="0"/>
          <c:showPercent val="0"/>
          <c:showBubbleSize val="0"/>
        </c:dLbls>
        <c:gapWidth val="150"/>
        <c:axId val="100841616"/>
        <c:axId val="347250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xmlns:c16r2="http://schemas.microsoft.com/office/drawing/2015/06/chart">
            <c:ext xmlns:c16="http://schemas.microsoft.com/office/drawing/2014/chart" uri="{C3380CC4-5D6E-409C-BE32-E72D297353CC}">
              <c16:uniqueId val="{00000001-2854-4306-AE1D-98D91A648AFF}"/>
            </c:ext>
          </c:extLst>
        </c:ser>
        <c:dLbls>
          <c:showLegendKey val="0"/>
          <c:showVal val="0"/>
          <c:showCatName val="0"/>
          <c:showSerName val="0"/>
          <c:showPercent val="0"/>
          <c:showBubbleSize val="0"/>
        </c:dLbls>
        <c:marker val="1"/>
        <c:smooth val="0"/>
        <c:axId val="100841616"/>
        <c:axId val="347250504"/>
      </c:lineChart>
      <c:dateAx>
        <c:axId val="100841616"/>
        <c:scaling>
          <c:orientation val="minMax"/>
        </c:scaling>
        <c:delete val="1"/>
        <c:axPos val="b"/>
        <c:numFmt formatCode="ge" sourceLinked="1"/>
        <c:majorTickMark val="none"/>
        <c:minorTickMark val="none"/>
        <c:tickLblPos val="none"/>
        <c:crossAx val="347250504"/>
        <c:crosses val="autoZero"/>
        <c:auto val="1"/>
        <c:lblOffset val="100"/>
        <c:baseTimeUnit val="years"/>
      </c:dateAx>
      <c:valAx>
        <c:axId val="347250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0841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33.840000000000003</c:v>
                </c:pt>
                <c:pt idx="1">
                  <c:v>32.96</c:v>
                </c:pt>
                <c:pt idx="2">
                  <c:v>40.520000000000003</c:v>
                </c:pt>
                <c:pt idx="3">
                  <c:v>31.91</c:v>
                </c:pt>
                <c:pt idx="4">
                  <c:v>32.56</c:v>
                </c:pt>
              </c:numCache>
            </c:numRef>
          </c:val>
          <c:extLst xmlns:c16r2="http://schemas.microsoft.com/office/drawing/2015/06/chart">
            <c:ext xmlns:c16="http://schemas.microsoft.com/office/drawing/2014/chart" uri="{C3380CC4-5D6E-409C-BE32-E72D297353CC}">
              <c16:uniqueId val="{00000000-D226-499E-A5F4-C9C43BAF8495}"/>
            </c:ext>
          </c:extLst>
        </c:ser>
        <c:dLbls>
          <c:showLegendKey val="0"/>
          <c:showVal val="0"/>
          <c:showCatName val="0"/>
          <c:showSerName val="0"/>
          <c:showPercent val="0"/>
          <c:showBubbleSize val="0"/>
        </c:dLbls>
        <c:gapWidth val="150"/>
        <c:axId val="347251288"/>
        <c:axId val="347251680"/>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xmlns:c16r2="http://schemas.microsoft.com/office/drawing/2015/06/chart">
            <c:ext xmlns:c16="http://schemas.microsoft.com/office/drawing/2014/chart" uri="{C3380CC4-5D6E-409C-BE32-E72D297353CC}">
              <c16:uniqueId val="{00000001-D226-499E-A5F4-C9C43BAF8495}"/>
            </c:ext>
          </c:extLst>
        </c:ser>
        <c:dLbls>
          <c:showLegendKey val="0"/>
          <c:showVal val="0"/>
          <c:showCatName val="0"/>
          <c:showSerName val="0"/>
          <c:showPercent val="0"/>
          <c:showBubbleSize val="0"/>
        </c:dLbls>
        <c:marker val="1"/>
        <c:smooth val="0"/>
        <c:axId val="347251288"/>
        <c:axId val="347251680"/>
      </c:lineChart>
      <c:dateAx>
        <c:axId val="347251288"/>
        <c:scaling>
          <c:orientation val="minMax"/>
        </c:scaling>
        <c:delete val="1"/>
        <c:axPos val="b"/>
        <c:numFmt formatCode="ge" sourceLinked="1"/>
        <c:majorTickMark val="none"/>
        <c:minorTickMark val="none"/>
        <c:tickLblPos val="none"/>
        <c:crossAx val="347251680"/>
        <c:crosses val="autoZero"/>
        <c:auto val="1"/>
        <c:lblOffset val="100"/>
        <c:baseTimeUnit val="years"/>
      </c:dateAx>
      <c:valAx>
        <c:axId val="3472516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72512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88.7</c:v>
                </c:pt>
                <c:pt idx="1">
                  <c:v>89</c:v>
                </c:pt>
                <c:pt idx="2">
                  <c:v>58.63</c:v>
                </c:pt>
                <c:pt idx="3">
                  <c:v>79.099999999999994</c:v>
                </c:pt>
                <c:pt idx="4">
                  <c:v>77.05</c:v>
                </c:pt>
              </c:numCache>
            </c:numRef>
          </c:val>
          <c:extLst xmlns:c16r2="http://schemas.microsoft.com/office/drawing/2015/06/chart">
            <c:ext xmlns:c16="http://schemas.microsoft.com/office/drawing/2014/chart" uri="{C3380CC4-5D6E-409C-BE32-E72D297353CC}">
              <c16:uniqueId val="{00000000-CF1C-429B-84AF-E00E862F53ED}"/>
            </c:ext>
          </c:extLst>
        </c:ser>
        <c:dLbls>
          <c:showLegendKey val="0"/>
          <c:showVal val="0"/>
          <c:showCatName val="0"/>
          <c:showSerName val="0"/>
          <c:showPercent val="0"/>
          <c:showBubbleSize val="0"/>
        </c:dLbls>
        <c:gapWidth val="150"/>
        <c:axId val="347252464"/>
        <c:axId val="347252856"/>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xmlns:c16r2="http://schemas.microsoft.com/office/drawing/2015/06/chart">
            <c:ext xmlns:c16="http://schemas.microsoft.com/office/drawing/2014/chart" uri="{C3380CC4-5D6E-409C-BE32-E72D297353CC}">
              <c16:uniqueId val="{00000001-CF1C-429B-84AF-E00E862F53ED}"/>
            </c:ext>
          </c:extLst>
        </c:ser>
        <c:dLbls>
          <c:showLegendKey val="0"/>
          <c:showVal val="0"/>
          <c:showCatName val="0"/>
          <c:showSerName val="0"/>
          <c:showPercent val="0"/>
          <c:showBubbleSize val="0"/>
        </c:dLbls>
        <c:marker val="1"/>
        <c:smooth val="0"/>
        <c:axId val="347252464"/>
        <c:axId val="347252856"/>
      </c:lineChart>
      <c:dateAx>
        <c:axId val="347252464"/>
        <c:scaling>
          <c:orientation val="minMax"/>
        </c:scaling>
        <c:delete val="1"/>
        <c:axPos val="b"/>
        <c:numFmt formatCode="ge" sourceLinked="1"/>
        <c:majorTickMark val="none"/>
        <c:minorTickMark val="none"/>
        <c:tickLblPos val="none"/>
        <c:crossAx val="347252856"/>
        <c:crosses val="autoZero"/>
        <c:auto val="1"/>
        <c:lblOffset val="100"/>
        <c:baseTimeUnit val="years"/>
      </c:dateAx>
      <c:valAx>
        <c:axId val="3472528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72524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93</c:v>
                </c:pt>
                <c:pt idx="1">
                  <c:v>99</c:v>
                </c:pt>
                <c:pt idx="2">
                  <c:v>89.5</c:v>
                </c:pt>
                <c:pt idx="3">
                  <c:v>95.75</c:v>
                </c:pt>
                <c:pt idx="4">
                  <c:v>96.75</c:v>
                </c:pt>
              </c:numCache>
            </c:numRef>
          </c:val>
          <c:extLst xmlns:c16r2="http://schemas.microsoft.com/office/drawing/2015/06/chart">
            <c:ext xmlns:c16="http://schemas.microsoft.com/office/drawing/2014/chart" uri="{C3380CC4-5D6E-409C-BE32-E72D297353CC}">
              <c16:uniqueId val="{00000000-D6C7-4524-9D17-9E5292FD8474}"/>
            </c:ext>
          </c:extLst>
        </c:ser>
        <c:dLbls>
          <c:showLegendKey val="0"/>
          <c:showVal val="0"/>
          <c:showCatName val="0"/>
          <c:showSerName val="0"/>
          <c:showPercent val="0"/>
          <c:showBubbleSize val="0"/>
        </c:dLbls>
        <c:gapWidth val="150"/>
        <c:axId val="347253640"/>
        <c:axId val="34725403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xmlns:c16r2="http://schemas.microsoft.com/office/drawing/2015/06/chart">
            <c:ext xmlns:c16="http://schemas.microsoft.com/office/drawing/2014/chart" uri="{C3380CC4-5D6E-409C-BE32-E72D297353CC}">
              <c16:uniqueId val="{00000001-D6C7-4524-9D17-9E5292FD8474}"/>
            </c:ext>
          </c:extLst>
        </c:ser>
        <c:dLbls>
          <c:showLegendKey val="0"/>
          <c:showVal val="0"/>
          <c:showCatName val="0"/>
          <c:showSerName val="0"/>
          <c:showPercent val="0"/>
          <c:showBubbleSize val="0"/>
        </c:dLbls>
        <c:marker val="1"/>
        <c:smooth val="0"/>
        <c:axId val="347253640"/>
        <c:axId val="347254032"/>
      </c:lineChart>
      <c:dateAx>
        <c:axId val="347253640"/>
        <c:scaling>
          <c:orientation val="minMax"/>
        </c:scaling>
        <c:delete val="1"/>
        <c:axPos val="b"/>
        <c:numFmt formatCode="ge" sourceLinked="1"/>
        <c:majorTickMark val="none"/>
        <c:minorTickMark val="none"/>
        <c:tickLblPos val="none"/>
        <c:crossAx val="347254032"/>
        <c:crosses val="autoZero"/>
        <c:auto val="1"/>
        <c:lblOffset val="100"/>
        <c:baseTimeUnit val="years"/>
      </c:dateAx>
      <c:valAx>
        <c:axId val="347254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472536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B1" zoomScaleNormal="100" workbookViewId="0">
      <selection activeCell="SM14" sqref="SM14:TA15"/>
    </sheetView>
  </sheetViews>
  <sheetFormatPr defaultColWidth="2.6640625" defaultRowHeight="13.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熊本県　大津町</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4000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3082</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96.9</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6</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3870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106</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11"/>
      <c r="M31" s="111"/>
      <c r="N31" s="111"/>
      <c r="O31" s="111"/>
      <c r="P31" s="111"/>
      <c r="Q31" s="111"/>
      <c r="R31" s="111"/>
      <c r="S31" s="111"/>
      <c r="T31" s="111"/>
      <c r="U31" s="111"/>
      <c r="V31" s="111"/>
      <c r="W31" s="112"/>
      <c r="X31" s="108">
        <f>データ!$B$10</f>
        <v>41640</v>
      </c>
      <c r="Y31" s="109"/>
      <c r="Z31" s="109"/>
      <c r="AA31" s="109"/>
      <c r="AB31" s="109"/>
      <c r="AC31" s="109"/>
      <c r="AD31" s="109"/>
      <c r="AE31" s="109"/>
      <c r="AF31" s="109"/>
      <c r="AG31" s="109"/>
      <c r="AH31" s="109"/>
      <c r="AI31" s="109"/>
      <c r="AJ31" s="109"/>
      <c r="AK31" s="109"/>
      <c r="AL31" s="109"/>
      <c r="AM31" s="109"/>
      <c r="AN31" s="109"/>
      <c r="AO31" s="109"/>
      <c r="AP31" s="109"/>
      <c r="AQ31" s="110"/>
      <c r="AR31" s="108">
        <f>データ!$C$10</f>
        <v>42005</v>
      </c>
      <c r="AS31" s="109"/>
      <c r="AT31" s="109"/>
      <c r="AU31" s="109"/>
      <c r="AV31" s="109"/>
      <c r="AW31" s="109"/>
      <c r="AX31" s="109"/>
      <c r="AY31" s="109"/>
      <c r="AZ31" s="109"/>
      <c r="BA31" s="109"/>
      <c r="BB31" s="109"/>
      <c r="BC31" s="109"/>
      <c r="BD31" s="109"/>
      <c r="BE31" s="109"/>
      <c r="BF31" s="109"/>
      <c r="BG31" s="109"/>
      <c r="BH31" s="109"/>
      <c r="BI31" s="109"/>
      <c r="BJ31" s="109"/>
      <c r="BK31" s="110"/>
      <c r="BL31" s="108">
        <f>データ!$D$10</f>
        <v>42370</v>
      </c>
      <c r="BM31" s="109"/>
      <c r="BN31" s="109"/>
      <c r="BO31" s="109"/>
      <c r="BP31" s="109"/>
      <c r="BQ31" s="109"/>
      <c r="BR31" s="109"/>
      <c r="BS31" s="109"/>
      <c r="BT31" s="109"/>
      <c r="BU31" s="109"/>
      <c r="BV31" s="109"/>
      <c r="BW31" s="109"/>
      <c r="BX31" s="109"/>
      <c r="BY31" s="109"/>
      <c r="BZ31" s="109"/>
      <c r="CA31" s="109"/>
      <c r="CB31" s="109"/>
      <c r="CC31" s="109"/>
      <c r="CD31" s="109"/>
      <c r="CE31" s="110"/>
      <c r="CF31" s="108">
        <f>データ!$E$10</f>
        <v>42736</v>
      </c>
      <c r="CG31" s="109"/>
      <c r="CH31" s="109"/>
      <c r="CI31" s="109"/>
      <c r="CJ31" s="109"/>
      <c r="CK31" s="109"/>
      <c r="CL31" s="109"/>
      <c r="CM31" s="109"/>
      <c r="CN31" s="109"/>
      <c r="CO31" s="109"/>
      <c r="CP31" s="109"/>
      <c r="CQ31" s="109"/>
      <c r="CR31" s="109"/>
      <c r="CS31" s="109"/>
      <c r="CT31" s="109"/>
      <c r="CU31" s="109"/>
      <c r="CV31" s="109"/>
      <c r="CW31" s="109"/>
      <c r="CX31" s="109"/>
      <c r="CY31" s="110"/>
      <c r="CZ31" s="108">
        <f>データ!$F$10</f>
        <v>43101</v>
      </c>
      <c r="DA31" s="109"/>
      <c r="DB31" s="109"/>
      <c r="DC31" s="109"/>
      <c r="DD31" s="109"/>
      <c r="DE31" s="109"/>
      <c r="DF31" s="109"/>
      <c r="DG31" s="109"/>
      <c r="DH31" s="109"/>
      <c r="DI31" s="109"/>
      <c r="DJ31" s="109"/>
      <c r="DK31" s="109"/>
      <c r="DL31" s="109"/>
      <c r="DM31" s="109"/>
      <c r="DN31" s="109"/>
      <c r="DO31" s="109"/>
      <c r="DP31" s="109"/>
      <c r="DQ31" s="109"/>
      <c r="DR31" s="109"/>
      <c r="DS31" s="110"/>
      <c r="DT31" s="30"/>
      <c r="DU31" s="32"/>
      <c r="DV31" s="2"/>
      <c r="DW31" s="2"/>
      <c r="DX31" s="2"/>
      <c r="DY31" s="2"/>
      <c r="DZ31" s="2"/>
      <c r="EA31" s="2"/>
      <c r="EB31" s="2"/>
      <c r="EC31" s="2"/>
      <c r="ED31" s="28"/>
      <c r="EE31" s="29"/>
      <c r="EF31" s="111"/>
      <c r="EG31" s="111"/>
      <c r="EH31" s="111"/>
      <c r="EI31" s="111"/>
      <c r="EJ31" s="111"/>
      <c r="EK31" s="111"/>
      <c r="EL31" s="111"/>
      <c r="EM31" s="111"/>
      <c r="EN31" s="111"/>
      <c r="EO31" s="111"/>
      <c r="EP31" s="111"/>
      <c r="EQ31" s="112"/>
      <c r="ER31" s="108">
        <f>データ!$B$10</f>
        <v>41640</v>
      </c>
      <c r="ES31" s="109"/>
      <c r="ET31" s="109"/>
      <c r="EU31" s="109"/>
      <c r="EV31" s="109"/>
      <c r="EW31" s="109"/>
      <c r="EX31" s="109"/>
      <c r="EY31" s="109"/>
      <c r="EZ31" s="109"/>
      <c r="FA31" s="109"/>
      <c r="FB31" s="109"/>
      <c r="FC31" s="109"/>
      <c r="FD31" s="109"/>
      <c r="FE31" s="109"/>
      <c r="FF31" s="109"/>
      <c r="FG31" s="109"/>
      <c r="FH31" s="109"/>
      <c r="FI31" s="109"/>
      <c r="FJ31" s="109"/>
      <c r="FK31" s="110"/>
      <c r="FL31" s="108">
        <f>データ!$C$10</f>
        <v>42005</v>
      </c>
      <c r="FM31" s="109"/>
      <c r="FN31" s="109"/>
      <c r="FO31" s="109"/>
      <c r="FP31" s="109"/>
      <c r="FQ31" s="109"/>
      <c r="FR31" s="109"/>
      <c r="FS31" s="109"/>
      <c r="FT31" s="109"/>
      <c r="FU31" s="109"/>
      <c r="FV31" s="109"/>
      <c r="FW31" s="109"/>
      <c r="FX31" s="109"/>
      <c r="FY31" s="109"/>
      <c r="FZ31" s="109"/>
      <c r="GA31" s="109"/>
      <c r="GB31" s="109"/>
      <c r="GC31" s="109"/>
      <c r="GD31" s="109"/>
      <c r="GE31" s="110"/>
      <c r="GF31" s="108">
        <f>データ!$D$10</f>
        <v>42370</v>
      </c>
      <c r="GG31" s="109"/>
      <c r="GH31" s="109"/>
      <c r="GI31" s="109"/>
      <c r="GJ31" s="109"/>
      <c r="GK31" s="109"/>
      <c r="GL31" s="109"/>
      <c r="GM31" s="109"/>
      <c r="GN31" s="109"/>
      <c r="GO31" s="109"/>
      <c r="GP31" s="109"/>
      <c r="GQ31" s="109"/>
      <c r="GR31" s="109"/>
      <c r="GS31" s="109"/>
      <c r="GT31" s="109"/>
      <c r="GU31" s="109"/>
      <c r="GV31" s="109"/>
      <c r="GW31" s="109"/>
      <c r="GX31" s="109"/>
      <c r="GY31" s="110"/>
      <c r="GZ31" s="108">
        <f>データ!$E$10</f>
        <v>42736</v>
      </c>
      <c r="HA31" s="109"/>
      <c r="HB31" s="109"/>
      <c r="HC31" s="109"/>
      <c r="HD31" s="109"/>
      <c r="HE31" s="109"/>
      <c r="HF31" s="109"/>
      <c r="HG31" s="109"/>
      <c r="HH31" s="109"/>
      <c r="HI31" s="109"/>
      <c r="HJ31" s="109"/>
      <c r="HK31" s="109"/>
      <c r="HL31" s="109"/>
      <c r="HM31" s="109"/>
      <c r="HN31" s="109"/>
      <c r="HO31" s="109"/>
      <c r="HP31" s="109"/>
      <c r="HQ31" s="109"/>
      <c r="HR31" s="109"/>
      <c r="HS31" s="110"/>
      <c r="HT31" s="108">
        <f>データ!$F$10</f>
        <v>43101</v>
      </c>
      <c r="HU31" s="109"/>
      <c r="HV31" s="109"/>
      <c r="HW31" s="109"/>
      <c r="HX31" s="109"/>
      <c r="HY31" s="109"/>
      <c r="HZ31" s="109"/>
      <c r="IA31" s="109"/>
      <c r="IB31" s="109"/>
      <c r="IC31" s="109"/>
      <c r="ID31" s="109"/>
      <c r="IE31" s="109"/>
      <c r="IF31" s="109"/>
      <c r="IG31" s="109"/>
      <c r="IH31" s="109"/>
      <c r="II31" s="109"/>
      <c r="IJ31" s="109"/>
      <c r="IK31" s="109"/>
      <c r="IL31" s="109"/>
      <c r="IM31" s="110"/>
      <c r="IN31" s="30"/>
      <c r="IO31" s="32"/>
      <c r="IP31" s="2"/>
      <c r="IQ31" s="2"/>
      <c r="IR31" s="2"/>
      <c r="IS31" s="2"/>
      <c r="IT31" s="2"/>
      <c r="IU31" s="2"/>
      <c r="IV31" s="2"/>
      <c r="IW31" s="2"/>
      <c r="IX31" s="28"/>
      <c r="IY31" s="29"/>
      <c r="IZ31" s="111"/>
      <c r="JA31" s="111"/>
      <c r="JB31" s="111"/>
      <c r="JC31" s="111"/>
      <c r="JD31" s="111"/>
      <c r="JE31" s="111"/>
      <c r="JF31" s="111"/>
      <c r="JG31" s="111"/>
      <c r="JH31" s="111"/>
      <c r="JI31" s="111"/>
      <c r="JJ31" s="111"/>
      <c r="JK31" s="112"/>
      <c r="JL31" s="108">
        <f>データ!$B$10</f>
        <v>41640</v>
      </c>
      <c r="JM31" s="109"/>
      <c r="JN31" s="109"/>
      <c r="JO31" s="109"/>
      <c r="JP31" s="109"/>
      <c r="JQ31" s="109"/>
      <c r="JR31" s="109"/>
      <c r="JS31" s="109"/>
      <c r="JT31" s="109"/>
      <c r="JU31" s="109"/>
      <c r="JV31" s="109"/>
      <c r="JW31" s="109"/>
      <c r="JX31" s="109"/>
      <c r="JY31" s="109"/>
      <c r="JZ31" s="109"/>
      <c r="KA31" s="109"/>
      <c r="KB31" s="109"/>
      <c r="KC31" s="109"/>
      <c r="KD31" s="109"/>
      <c r="KE31" s="110"/>
      <c r="KF31" s="108">
        <f>データ!$C$10</f>
        <v>42005</v>
      </c>
      <c r="KG31" s="109"/>
      <c r="KH31" s="109"/>
      <c r="KI31" s="109"/>
      <c r="KJ31" s="109"/>
      <c r="KK31" s="109"/>
      <c r="KL31" s="109"/>
      <c r="KM31" s="109"/>
      <c r="KN31" s="109"/>
      <c r="KO31" s="109"/>
      <c r="KP31" s="109"/>
      <c r="KQ31" s="109"/>
      <c r="KR31" s="109"/>
      <c r="KS31" s="109"/>
      <c r="KT31" s="109"/>
      <c r="KU31" s="109"/>
      <c r="KV31" s="109"/>
      <c r="KW31" s="109"/>
      <c r="KX31" s="109"/>
      <c r="KY31" s="110"/>
      <c r="KZ31" s="108">
        <f>データ!$D$10</f>
        <v>42370</v>
      </c>
      <c r="LA31" s="109"/>
      <c r="LB31" s="109"/>
      <c r="LC31" s="109"/>
      <c r="LD31" s="109"/>
      <c r="LE31" s="109"/>
      <c r="LF31" s="109"/>
      <c r="LG31" s="109"/>
      <c r="LH31" s="109"/>
      <c r="LI31" s="109"/>
      <c r="LJ31" s="109"/>
      <c r="LK31" s="109"/>
      <c r="LL31" s="109"/>
      <c r="LM31" s="109"/>
      <c r="LN31" s="109"/>
      <c r="LO31" s="109"/>
      <c r="LP31" s="109"/>
      <c r="LQ31" s="109"/>
      <c r="LR31" s="109"/>
      <c r="LS31" s="110"/>
      <c r="LT31" s="108">
        <f>データ!$E$10</f>
        <v>42736</v>
      </c>
      <c r="LU31" s="109"/>
      <c r="LV31" s="109"/>
      <c r="LW31" s="109"/>
      <c r="LX31" s="109"/>
      <c r="LY31" s="109"/>
      <c r="LZ31" s="109"/>
      <c r="MA31" s="109"/>
      <c r="MB31" s="109"/>
      <c r="MC31" s="109"/>
      <c r="MD31" s="109"/>
      <c r="ME31" s="109"/>
      <c r="MF31" s="109"/>
      <c r="MG31" s="109"/>
      <c r="MH31" s="109"/>
      <c r="MI31" s="109"/>
      <c r="MJ31" s="109"/>
      <c r="MK31" s="109"/>
      <c r="ML31" s="109"/>
      <c r="MM31" s="110"/>
      <c r="MN31" s="108">
        <f>データ!$F$10</f>
        <v>43101</v>
      </c>
      <c r="MO31" s="109"/>
      <c r="MP31" s="109"/>
      <c r="MQ31" s="109"/>
      <c r="MR31" s="109"/>
      <c r="MS31" s="109"/>
      <c r="MT31" s="109"/>
      <c r="MU31" s="109"/>
      <c r="MV31" s="109"/>
      <c r="MW31" s="109"/>
      <c r="MX31" s="109"/>
      <c r="MY31" s="109"/>
      <c r="MZ31" s="109"/>
      <c r="NA31" s="109"/>
      <c r="NB31" s="109"/>
      <c r="NC31" s="109"/>
      <c r="ND31" s="109"/>
      <c r="NE31" s="109"/>
      <c r="NF31" s="109"/>
      <c r="NG31" s="110"/>
      <c r="NH31" s="30"/>
      <c r="NI31" s="32"/>
      <c r="NJ31" s="2"/>
      <c r="NK31" s="2"/>
      <c r="NL31" s="2"/>
      <c r="NM31" s="2"/>
      <c r="NN31" s="2"/>
      <c r="NO31" s="2"/>
      <c r="NP31" s="2"/>
      <c r="NQ31" s="2"/>
      <c r="NR31" s="28"/>
      <c r="NS31" s="29"/>
      <c r="NT31" s="111"/>
      <c r="NU31" s="111"/>
      <c r="NV31" s="111"/>
      <c r="NW31" s="111"/>
      <c r="NX31" s="111"/>
      <c r="NY31" s="111"/>
      <c r="NZ31" s="111"/>
      <c r="OA31" s="111"/>
      <c r="OB31" s="111"/>
      <c r="OC31" s="111"/>
      <c r="OD31" s="111"/>
      <c r="OE31" s="112"/>
      <c r="OF31" s="108">
        <f>データ!$B$10</f>
        <v>41640</v>
      </c>
      <c r="OG31" s="109"/>
      <c r="OH31" s="109"/>
      <c r="OI31" s="109"/>
      <c r="OJ31" s="109"/>
      <c r="OK31" s="109"/>
      <c r="OL31" s="109"/>
      <c r="OM31" s="109"/>
      <c r="ON31" s="109"/>
      <c r="OO31" s="109"/>
      <c r="OP31" s="109"/>
      <c r="OQ31" s="109"/>
      <c r="OR31" s="109"/>
      <c r="OS31" s="109"/>
      <c r="OT31" s="109"/>
      <c r="OU31" s="109"/>
      <c r="OV31" s="109"/>
      <c r="OW31" s="109"/>
      <c r="OX31" s="109"/>
      <c r="OY31" s="110"/>
      <c r="OZ31" s="108">
        <f>データ!$C$10</f>
        <v>42005</v>
      </c>
      <c r="PA31" s="109"/>
      <c r="PB31" s="109"/>
      <c r="PC31" s="109"/>
      <c r="PD31" s="109"/>
      <c r="PE31" s="109"/>
      <c r="PF31" s="109"/>
      <c r="PG31" s="109"/>
      <c r="PH31" s="109"/>
      <c r="PI31" s="109"/>
      <c r="PJ31" s="109"/>
      <c r="PK31" s="109"/>
      <c r="PL31" s="109"/>
      <c r="PM31" s="109"/>
      <c r="PN31" s="109"/>
      <c r="PO31" s="109"/>
      <c r="PP31" s="109"/>
      <c r="PQ31" s="109"/>
      <c r="PR31" s="109"/>
      <c r="PS31" s="110"/>
      <c r="PT31" s="108">
        <f>データ!$D$10</f>
        <v>42370</v>
      </c>
      <c r="PU31" s="109"/>
      <c r="PV31" s="109"/>
      <c r="PW31" s="109"/>
      <c r="PX31" s="109"/>
      <c r="PY31" s="109"/>
      <c r="PZ31" s="109"/>
      <c r="QA31" s="109"/>
      <c r="QB31" s="109"/>
      <c r="QC31" s="109"/>
      <c r="QD31" s="109"/>
      <c r="QE31" s="109"/>
      <c r="QF31" s="109"/>
      <c r="QG31" s="109"/>
      <c r="QH31" s="109"/>
      <c r="QI31" s="109"/>
      <c r="QJ31" s="109"/>
      <c r="QK31" s="109"/>
      <c r="QL31" s="109"/>
      <c r="QM31" s="110"/>
      <c r="QN31" s="108">
        <f>データ!$E$10</f>
        <v>42736</v>
      </c>
      <c r="QO31" s="109"/>
      <c r="QP31" s="109"/>
      <c r="QQ31" s="109"/>
      <c r="QR31" s="109"/>
      <c r="QS31" s="109"/>
      <c r="QT31" s="109"/>
      <c r="QU31" s="109"/>
      <c r="QV31" s="109"/>
      <c r="QW31" s="109"/>
      <c r="QX31" s="109"/>
      <c r="QY31" s="109"/>
      <c r="QZ31" s="109"/>
      <c r="RA31" s="109"/>
      <c r="RB31" s="109"/>
      <c r="RC31" s="109"/>
      <c r="RD31" s="109"/>
      <c r="RE31" s="109"/>
      <c r="RF31" s="109"/>
      <c r="RG31" s="110"/>
      <c r="RH31" s="108">
        <f>データ!$F$10</f>
        <v>43101</v>
      </c>
      <c r="RI31" s="109"/>
      <c r="RJ31" s="109"/>
      <c r="RK31" s="109"/>
      <c r="RL31" s="109"/>
      <c r="RM31" s="109"/>
      <c r="RN31" s="109"/>
      <c r="RO31" s="109"/>
      <c r="RP31" s="109"/>
      <c r="RQ31" s="109"/>
      <c r="RR31" s="109"/>
      <c r="RS31" s="109"/>
      <c r="RT31" s="109"/>
      <c r="RU31" s="109"/>
      <c r="RV31" s="109"/>
      <c r="RW31" s="109"/>
      <c r="RX31" s="109"/>
      <c r="RY31" s="109"/>
      <c r="RZ31" s="109"/>
      <c r="SA31" s="110"/>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144.02000000000001</v>
      </c>
      <c r="Y32" s="106"/>
      <c r="Z32" s="106"/>
      <c r="AA32" s="106"/>
      <c r="AB32" s="106"/>
      <c r="AC32" s="106"/>
      <c r="AD32" s="106"/>
      <c r="AE32" s="106"/>
      <c r="AF32" s="106"/>
      <c r="AG32" s="106"/>
      <c r="AH32" s="106"/>
      <c r="AI32" s="106"/>
      <c r="AJ32" s="106"/>
      <c r="AK32" s="106"/>
      <c r="AL32" s="106"/>
      <c r="AM32" s="106"/>
      <c r="AN32" s="106"/>
      <c r="AO32" s="106"/>
      <c r="AP32" s="106"/>
      <c r="AQ32" s="107"/>
      <c r="AR32" s="105">
        <f>データ!U6</f>
        <v>143.15</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119.62</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152.27000000000001</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145.99</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2183.91</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2800.61</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3042.88</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3090.74</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3114.05</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18.350000000000001</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13.18</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14.17</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7.59</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5.0199999999999996</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107</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11"/>
      <c r="M54" s="111"/>
      <c r="N54" s="111"/>
      <c r="O54" s="111"/>
      <c r="P54" s="111"/>
      <c r="Q54" s="111"/>
      <c r="R54" s="111"/>
      <c r="S54" s="111"/>
      <c r="T54" s="111"/>
      <c r="U54" s="111"/>
      <c r="V54" s="111"/>
      <c r="W54" s="112"/>
      <c r="X54" s="108">
        <f>データ!$B$10</f>
        <v>41640</v>
      </c>
      <c r="Y54" s="109"/>
      <c r="Z54" s="109"/>
      <c r="AA54" s="109"/>
      <c r="AB54" s="109"/>
      <c r="AC54" s="109"/>
      <c r="AD54" s="109"/>
      <c r="AE54" s="109"/>
      <c r="AF54" s="109"/>
      <c r="AG54" s="109"/>
      <c r="AH54" s="109"/>
      <c r="AI54" s="109"/>
      <c r="AJ54" s="109"/>
      <c r="AK54" s="109"/>
      <c r="AL54" s="109"/>
      <c r="AM54" s="109"/>
      <c r="AN54" s="109"/>
      <c r="AO54" s="109"/>
      <c r="AP54" s="109"/>
      <c r="AQ54" s="110"/>
      <c r="AR54" s="108">
        <f>データ!$C$10</f>
        <v>42005</v>
      </c>
      <c r="AS54" s="109"/>
      <c r="AT54" s="109"/>
      <c r="AU54" s="109"/>
      <c r="AV54" s="109"/>
      <c r="AW54" s="109"/>
      <c r="AX54" s="109"/>
      <c r="AY54" s="109"/>
      <c r="AZ54" s="109"/>
      <c r="BA54" s="109"/>
      <c r="BB54" s="109"/>
      <c r="BC54" s="109"/>
      <c r="BD54" s="109"/>
      <c r="BE54" s="109"/>
      <c r="BF54" s="109"/>
      <c r="BG54" s="109"/>
      <c r="BH54" s="109"/>
      <c r="BI54" s="109"/>
      <c r="BJ54" s="109"/>
      <c r="BK54" s="110"/>
      <c r="BL54" s="108">
        <f>データ!$D$10</f>
        <v>42370</v>
      </c>
      <c r="BM54" s="109"/>
      <c r="BN54" s="109"/>
      <c r="BO54" s="109"/>
      <c r="BP54" s="109"/>
      <c r="BQ54" s="109"/>
      <c r="BR54" s="109"/>
      <c r="BS54" s="109"/>
      <c r="BT54" s="109"/>
      <c r="BU54" s="109"/>
      <c r="BV54" s="109"/>
      <c r="BW54" s="109"/>
      <c r="BX54" s="109"/>
      <c r="BY54" s="109"/>
      <c r="BZ54" s="109"/>
      <c r="CA54" s="109"/>
      <c r="CB54" s="109"/>
      <c r="CC54" s="109"/>
      <c r="CD54" s="109"/>
      <c r="CE54" s="110"/>
      <c r="CF54" s="108">
        <f>データ!$E$10</f>
        <v>42736</v>
      </c>
      <c r="CG54" s="109"/>
      <c r="CH54" s="109"/>
      <c r="CI54" s="109"/>
      <c r="CJ54" s="109"/>
      <c r="CK54" s="109"/>
      <c r="CL54" s="109"/>
      <c r="CM54" s="109"/>
      <c r="CN54" s="109"/>
      <c r="CO54" s="109"/>
      <c r="CP54" s="109"/>
      <c r="CQ54" s="109"/>
      <c r="CR54" s="109"/>
      <c r="CS54" s="109"/>
      <c r="CT54" s="109"/>
      <c r="CU54" s="109"/>
      <c r="CV54" s="109"/>
      <c r="CW54" s="109"/>
      <c r="CX54" s="109"/>
      <c r="CY54" s="110"/>
      <c r="CZ54" s="108">
        <f>データ!$F$10</f>
        <v>43101</v>
      </c>
      <c r="DA54" s="109"/>
      <c r="DB54" s="109"/>
      <c r="DC54" s="109"/>
      <c r="DD54" s="109"/>
      <c r="DE54" s="109"/>
      <c r="DF54" s="109"/>
      <c r="DG54" s="109"/>
      <c r="DH54" s="109"/>
      <c r="DI54" s="109"/>
      <c r="DJ54" s="109"/>
      <c r="DK54" s="109"/>
      <c r="DL54" s="109"/>
      <c r="DM54" s="109"/>
      <c r="DN54" s="109"/>
      <c r="DO54" s="109"/>
      <c r="DP54" s="109"/>
      <c r="DQ54" s="109"/>
      <c r="DR54" s="109"/>
      <c r="DS54" s="110"/>
      <c r="DT54" s="30"/>
      <c r="DU54" s="32"/>
      <c r="DV54" s="2"/>
      <c r="DW54" s="2"/>
      <c r="DX54" s="2"/>
      <c r="DY54" s="2"/>
      <c r="DZ54" s="2"/>
      <c r="EA54" s="2"/>
      <c r="EB54" s="2"/>
      <c r="EC54" s="2"/>
      <c r="ED54" s="28"/>
      <c r="EE54" s="29"/>
      <c r="EF54" s="111"/>
      <c r="EG54" s="111"/>
      <c r="EH54" s="111"/>
      <c r="EI54" s="111"/>
      <c r="EJ54" s="111"/>
      <c r="EK54" s="111"/>
      <c r="EL54" s="111"/>
      <c r="EM54" s="111"/>
      <c r="EN54" s="111"/>
      <c r="EO54" s="111"/>
      <c r="EP54" s="111"/>
      <c r="EQ54" s="112"/>
      <c r="ER54" s="108">
        <f>データ!$B$10</f>
        <v>41640</v>
      </c>
      <c r="ES54" s="109"/>
      <c r="ET54" s="109"/>
      <c r="EU54" s="109"/>
      <c r="EV54" s="109"/>
      <c r="EW54" s="109"/>
      <c r="EX54" s="109"/>
      <c r="EY54" s="109"/>
      <c r="EZ54" s="109"/>
      <c r="FA54" s="109"/>
      <c r="FB54" s="109"/>
      <c r="FC54" s="109"/>
      <c r="FD54" s="109"/>
      <c r="FE54" s="109"/>
      <c r="FF54" s="109"/>
      <c r="FG54" s="109"/>
      <c r="FH54" s="109"/>
      <c r="FI54" s="109"/>
      <c r="FJ54" s="109"/>
      <c r="FK54" s="110"/>
      <c r="FL54" s="108">
        <f>データ!$C$10</f>
        <v>42005</v>
      </c>
      <c r="FM54" s="109"/>
      <c r="FN54" s="109"/>
      <c r="FO54" s="109"/>
      <c r="FP54" s="109"/>
      <c r="FQ54" s="109"/>
      <c r="FR54" s="109"/>
      <c r="FS54" s="109"/>
      <c r="FT54" s="109"/>
      <c r="FU54" s="109"/>
      <c r="FV54" s="109"/>
      <c r="FW54" s="109"/>
      <c r="FX54" s="109"/>
      <c r="FY54" s="109"/>
      <c r="FZ54" s="109"/>
      <c r="GA54" s="109"/>
      <c r="GB54" s="109"/>
      <c r="GC54" s="109"/>
      <c r="GD54" s="109"/>
      <c r="GE54" s="110"/>
      <c r="GF54" s="108">
        <f>データ!$D$10</f>
        <v>42370</v>
      </c>
      <c r="GG54" s="109"/>
      <c r="GH54" s="109"/>
      <c r="GI54" s="109"/>
      <c r="GJ54" s="109"/>
      <c r="GK54" s="109"/>
      <c r="GL54" s="109"/>
      <c r="GM54" s="109"/>
      <c r="GN54" s="109"/>
      <c r="GO54" s="109"/>
      <c r="GP54" s="109"/>
      <c r="GQ54" s="109"/>
      <c r="GR54" s="109"/>
      <c r="GS54" s="109"/>
      <c r="GT54" s="109"/>
      <c r="GU54" s="109"/>
      <c r="GV54" s="109"/>
      <c r="GW54" s="109"/>
      <c r="GX54" s="109"/>
      <c r="GY54" s="110"/>
      <c r="GZ54" s="108">
        <f>データ!$E$10</f>
        <v>42736</v>
      </c>
      <c r="HA54" s="109"/>
      <c r="HB54" s="109"/>
      <c r="HC54" s="109"/>
      <c r="HD54" s="109"/>
      <c r="HE54" s="109"/>
      <c r="HF54" s="109"/>
      <c r="HG54" s="109"/>
      <c r="HH54" s="109"/>
      <c r="HI54" s="109"/>
      <c r="HJ54" s="109"/>
      <c r="HK54" s="109"/>
      <c r="HL54" s="109"/>
      <c r="HM54" s="109"/>
      <c r="HN54" s="109"/>
      <c r="HO54" s="109"/>
      <c r="HP54" s="109"/>
      <c r="HQ54" s="109"/>
      <c r="HR54" s="109"/>
      <c r="HS54" s="110"/>
      <c r="HT54" s="108">
        <f>データ!$F$10</f>
        <v>43101</v>
      </c>
      <c r="HU54" s="109"/>
      <c r="HV54" s="109"/>
      <c r="HW54" s="109"/>
      <c r="HX54" s="109"/>
      <c r="HY54" s="109"/>
      <c r="HZ54" s="109"/>
      <c r="IA54" s="109"/>
      <c r="IB54" s="109"/>
      <c r="IC54" s="109"/>
      <c r="ID54" s="109"/>
      <c r="IE54" s="109"/>
      <c r="IF54" s="109"/>
      <c r="IG54" s="109"/>
      <c r="IH54" s="109"/>
      <c r="II54" s="109"/>
      <c r="IJ54" s="109"/>
      <c r="IK54" s="109"/>
      <c r="IL54" s="109"/>
      <c r="IM54" s="110"/>
      <c r="IN54" s="30"/>
      <c r="IO54" s="32"/>
      <c r="IP54" s="2"/>
      <c r="IQ54" s="2"/>
      <c r="IR54" s="2"/>
      <c r="IS54" s="2"/>
      <c r="IT54" s="2"/>
      <c r="IU54" s="2"/>
      <c r="IV54" s="2"/>
      <c r="IW54" s="2"/>
      <c r="IX54" s="28"/>
      <c r="IY54" s="29"/>
      <c r="IZ54" s="111"/>
      <c r="JA54" s="111"/>
      <c r="JB54" s="111"/>
      <c r="JC54" s="111"/>
      <c r="JD54" s="111"/>
      <c r="JE54" s="111"/>
      <c r="JF54" s="111"/>
      <c r="JG54" s="111"/>
      <c r="JH54" s="111"/>
      <c r="JI54" s="111"/>
      <c r="JJ54" s="111"/>
      <c r="JK54" s="112"/>
      <c r="JL54" s="108">
        <f>データ!$B$10</f>
        <v>41640</v>
      </c>
      <c r="JM54" s="109"/>
      <c r="JN54" s="109"/>
      <c r="JO54" s="109"/>
      <c r="JP54" s="109"/>
      <c r="JQ54" s="109"/>
      <c r="JR54" s="109"/>
      <c r="JS54" s="109"/>
      <c r="JT54" s="109"/>
      <c r="JU54" s="109"/>
      <c r="JV54" s="109"/>
      <c r="JW54" s="109"/>
      <c r="JX54" s="109"/>
      <c r="JY54" s="109"/>
      <c r="JZ54" s="109"/>
      <c r="KA54" s="109"/>
      <c r="KB54" s="109"/>
      <c r="KC54" s="109"/>
      <c r="KD54" s="109"/>
      <c r="KE54" s="110"/>
      <c r="KF54" s="108">
        <f>データ!$C$10</f>
        <v>42005</v>
      </c>
      <c r="KG54" s="109"/>
      <c r="KH54" s="109"/>
      <c r="KI54" s="109"/>
      <c r="KJ54" s="109"/>
      <c r="KK54" s="109"/>
      <c r="KL54" s="109"/>
      <c r="KM54" s="109"/>
      <c r="KN54" s="109"/>
      <c r="KO54" s="109"/>
      <c r="KP54" s="109"/>
      <c r="KQ54" s="109"/>
      <c r="KR54" s="109"/>
      <c r="KS54" s="109"/>
      <c r="KT54" s="109"/>
      <c r="KU54" s="109"/>
      <c r="KV54" s="109"/>
      <c r="KW54" s="109"/>
      <c r="KX54" s="109"/>
      <c r="KY54" s="110"/>
      <c r="KZ54" s="108">
        <f>データ!$D$10</f>
        <v>42370</v>
      </c>
      <c r="LA54" s="109"/>
      <c r="LB54" s="109"/>
      <c r="LC54" s="109"/>
      <c r="LD54" s="109"/>
      <c r="LE54" s="109"/>
      <c r="LF54" s="109"/>
      <c r="LG54" s="109"/>
      <c r="LH54" s="109"/>
      <c r="LI54" s="109"/>
      <c r="LJ54" s="109"/>
      <c r="LK54" s="109"/>
      <c r="LL54" s="109"/>
      <c r="LM54" s="109"/>
      <c r="LN54" s="109"/>
      <c r="LO54" s="109"/>
      <c r="LP54" s="109"/>
      <c r="LQ54" s="109"/>
      <c r="LR54" s="109"/>
      <c r="LS54" s="110"/>
      <c r="LT54" s="108">
        <f>データ!$E$10</f>
        <v>42736</v>
      </c>
      <c r="LU54" s="109"/>
      <c r="LV54" s="109"/>
      <c r="LW54" s="109"/>
      <c r="LX54" s="109"/>
      <c r="LY54" s="109"/>
      <c r="LZ54" s="109"/>
      <c r="MA54" s="109"/>
      <c r="MB54" s="109"/>
      <c r="MC54" s="109"/>
      <c r="MD54" s="109"/>
      <c r="ME54" s="109"/>
      <c r="MF54" s="109"/>
      <c r="MG54" s="109"/>
      <c r="MH54" s="109"/>
      <c r="MI54" s="109"/>
      <c r="MJ54" s="109"/>
      <c r="MK54" s="109"/>
      <c r="ML54" s="109"/>
      <c r="MM54" s="110"/>
      <c r="MN54" s="108">
        <f>データ!$F$10</f>
        <v>43101</v>
      </c>
      <c r="MO54" s="109"/>
      <c r="MP54" s="109"/>
      <c r="MQ54" s="109"/>
      <c r="MR54" s="109"/>
      <c r="MS54" s="109"/>
      <c r="MT54" s="109"/>
      <c r="MU54" s="109"/>
      <c r="MV54" s="109"/>
      <c r="MW54" s="109"/>
      <c r="MX54" s="109"/>
      <c r="MY54" s="109"/>
      <c r="MZ54" s="109"/>
      <c r="NA54" s="109"/>
      <c r="NB54" s="109"/>
      <c r="NC54" s="109"/>
      <c r="ND54" s="109"/>
      <c r="NE54" s="109"/>
      <c r="NF54" s="109"/>
      <c r="NG54" s="110"/>
      <c r="NH54" s="30"/>
      <c r="NI54" s="32"/>
      <c r="NJ54" s="2"/>
      <c r="NK54" s="2"/>
      <c r="NL54" s="2"/>
      <c r="NM54" s="2"/>
      <c r="NN54" s="2"/>
      <c r="NO54" s="2"/>
      <c r="NP54" s="2"/>
      <c r="NQ54" s="2"/>
      <c r="NR54" s="28"/>
      <c r="NS54" s="29"/>
      <c r="NT54" s="111"/>
      <c r="NU54" s="111"/>
      <c r="NV54" s="111"/>
      <c r="NW54" s="111"/>
      <c r="NX54" s="111"/>
      <c r="NY54" s="111"/>
      <c r="NZ54" s="111"/>
      <c r="OA54" s="111"/>
      <c r="OB54" s="111"/>
      <c r="OC54" s="111"/>
      <c r="OD54" s="111"/>
      <c r="OE54" s="112"/>
      <c r="OF54" s="108">
        <f>データ!$B$10</f>
        <v>41640</v>
      </c>
      <c r="OG54" s="109"/>
      <c r="OH54" s="109"/>
      <c r="OI54" s="109"/>
      <c r="OJ54" s="109"/>
      <c r="OK54" s="109"/>
      <c r="OL54" s="109"/>
      <c r="OM54" s="109"/>
      <c r="ON54" s="109"/>
      <c r="OO54" s="109"/>
      <c r="OP54" s="109"/>
      <c r="OQ54" s="109"/>
      <c r="OR54" s="109"/>
      <c r="OS54" s="109"/>
      <c r="OT54" s="109"/>
      <c r="OU54" s="109"/>
      <c r="OV54" s="109"/>
      <c r="OW54" s="109"/>
      <c r="OX54" s="109"/>
      <c r="OY54" s="110"/>
      <c r="OZ54" s="108">
        <f>データ!$C$10</f>
        <v>42005</v>
      </c>
      <c r="PA54" s="109"/>
      <c r="PB54" s="109"/>
      <c r="PC54" s="109"/>
      <c r="PD54" s="109"/>
      <c r="PE54" s="109"/>
      <c r="PF54" s="109"/>
      <c r="PG54" s="109"/>
      <c r="PH54" s="109"/>
      <c r="PI54" s="109"/>
      <c r="PJ54" s="109"/>
      <c r="PK54" s="109"/>
      <c r="PL54" s="109"/>
      <c r="PM54" s="109"/>
      <c r="PN54" s="109"/>
      <c r="PO54" s="109"/>
      <c r="PP54" s="109"/>
      <c r="PQ54" s="109"/>
      <c r="PR54" s="109"/>
      <c r="PS54" s="110"/>
      <c r="PT54" s="108">
        <f>データ!$D$10</f>
        <v>42370</v>
      </c>
      <c r="PU54" s="109"/>
      <c r="PV54" s="109"/>
      <c r="PW54" s="109"/>
      <c r="PX54" s="109"/>
      <c r="PY54" s="109"/>
      <c r="PZ54" s="109"/>
      <c r="QA54" s="109"/>
      <c r="QB54" s="109"/>
      <c r="QC54" s="109"/>
      <c r="QD54" s="109"/>
      <c r="QE54" s="109"/>
      <c r="QF54" s="109"/>
      <c r="QG54" s="109"/>
      <c r="QH54" s="109"/>
      <c r="QI54" s="109"/>
      <c r="QJ54" s="109"/>
      <c r="QK54" s="109"/>
      <c r="QL54" s="109"/>
      <c r="QM54" s="110"/>
      <c r="QN54" s="108">
        <f>データ!$E$10</f>
        <v>42736</v>
      </c>
      <c r="QO54" s="109"/>
      <c r="QP54" s="109"/>
      <c r="QQ54" s="109"/>
      <c r="QR54" s="109"/>
      <c r="QS54" s="109"/>
      <c r="QT54" s="109"/>
      <c r="QU54" s="109"/>
      <c r="QV54" s="109"/>
      <c r="QW54" s="109"/>
      <c r="QX54" s="109"/>
      <c r="QY54" s="109"/>
      <c r="QZ54" s="109"/>
      <c r="RA54" s="109"/>
      <c r="RB54" s="109"/>
      <c r="RC54" s="109"/>
      <c r="RD54" s="109"/>
      <c r="RE54" s="109"/>
      <c r="RF54" s="109"/>
      <c r="RG54" s="110"/>
      <c r="RH54" s="108">
        <f>データ!$F$10</f>
        <v>43101</v>
      </c>
      <c r="RI54" s="109"/>
      <c r="RJ54" s="109"/>
      <c r="RK54" s="109"/>
      <c r="RL54" s="109"/>
      <c r="RM54" s="109"/>
      <c r="RN54" s="109"/>
      <c r="RO54" s="109"/>
      <c r="RP54" s="109"/>
      <c r="RQ54" s="109"/>
      <c r="RR54" s="109"/>
      <c r="RS54" s="109"/>
      <c r="RT54" s="109"/>
      <c r="RU54" s="109"/>
      <c r="RV54" s="109"/>
      <c r="RW54" s="109"/>
      <c r="RX54" s="109"/>
      <c r="RY54" s="109"/>
      <c r="RZ54" s="109"/>
      <c r="SA54" s="110"/>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144.78</v>
      </c>
      <c r="Y55" s="106"/>
      <c r="Z55" s="106"/>
      <c r="AA55" s="106"/>
      <c r="AB55" s="106"/>
      <c r="AC55" s="106"/>
      <c r="AD55" s="106"/>
      <c r="AE55" s="106"/>
      <c r="AF55" s="106"/>
      <c r="AG55" s="106"/>
      <c r="AH55" s="106"/>
      <c r="AI55" s="106"/>
      <c r="AJ55" s="106"/>
      <c r="AK55" s="106"/>
      <c r="AL55" s="106"/>
      <c r="AM55" s="106"/>
      <c r="AN55" s="106"/>
      <c r="AO55" s="106"/>
      <c r="AP55" s="106"/>
      <c r="AQ55" s="107"/>
      <c r="AR55" s="105">
        <f>データ!BM6</f>
        <v>144.21</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120.32</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153.59</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147.61000000000001</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33.840000000000003</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32.96</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40.520000000000003</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31.91</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32.56</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88.7</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89</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58.63</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79.099999999999994</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77.05</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93</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99</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89.5</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95.75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96.75</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108</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6"/>
      <c r="M79" s="76"/>
      <c r="N79" s="76"/>
      <c r="O79" s="76"/>
      <c r="P79" s="76"/>
      <c r="Q79" s="76"/>
      <c r="R79" s="76"/>
      <c r="S79" s="76"/>
      <c r="T79" s="76"/>
      <c r="U79" s="76"/>
      <c r="V79" s="76"/>
      <c r="W79" s="76"/>
      <c r="X79" s="77"/>
      <c r="Y79" s="73">
        <f>データ!$B$10</f>
        <v>41640</v>
      </c>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5"/>
      <c r="AZ79" s="73">
        <f>データ!$C$10</f>
        <v>42005</v>
      </c>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5"/>
      <c r="CA79" s="73">
        <f>データ!$D$10</f>
        <v>42370</v>
      </c>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5"/>
      <c r="DB79" s="73">
        <f>データ!$E$10</f>
        <v>42736</v>
      </c>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5"/>
      <c r="EC79" s="73">
        <f>データ!$F$10</f>
        <v>43101</v>
      </c>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5"/>
      <c r="FD79" s="29"/>
      <c r="FE79" s="32"/>
      <c r="FF79" s="2"/>
      <c r="FG79" s="2"/>
      <c r="FH79" s="2"/>
      <c r="FI79" s="2"/>
      <c r="FJ79" s="2"/>
      <c r="FK79" s="2"/>
      <c r="FL79" s="2"/>
      <c r="FM79" s="2"/>
      <c r="FN79" s="2"/>
      <c r="FO79" s="2"/>
      <c r="FP79" s="2"/>
      <c r="FQ79" s="2"/>
      <c r="FR79" s="2"/>
      <c r="FS79" s="2"/>
      <c r="FT79" s="2"/>
      <c r="FU79" s="2"/>
      <c r="FV79" s="28"/>
      <c r="FW79" s="29"/>
      <c r="FX79" s="76"/>
      <c r="FY79" s="76"/>
      <c r="FZ79" s="76"/>
      <c r="GA79" s="76"/>
      <c r="GB79" s="76"/>
      <c r="GC79" s="76"/>
      <c r="GD79" s="76"/>
      <c r="GE79" s="76"/>
      <c r="GF79" s="76"/>
      <c r="GG79" s="76"/>
      <c r="GH79" s="76"/>
      <c r="GI79" s="76"/>
      <c r="GJ79" s="77"/>
      <c r="GK79" s="73">
        <f>データ!$B$10</f>
        <v>41640</v>
      </c>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5"/>
      <c r="HL79" s="73">
        <f>データ!$C$10</f>
        <v>42005</v>
      </c>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5"/>
      <c r="IM79" s="73">
        <f>データ!$D$10</f>
        <v>42370</v>
      </c>
      <c r="IN79" s="74"/>
      <c r="IO79" s="74"/>
      <c r="IP79" s="74"/>
      <c r="IQ79" s="74"/>
      <c r="IR79" s="74"/>
      <c r="IS79" s="74"/>
      <c r="IT79" s="74"/>
      <c r="IU79" s="74"/>
      <c r="IV79" s="74"/>
      <c r="IW79" s="74"/>
      <c r="IX79" s="74"/>
      <c r="IY79" s="74"/>
      <c r="IZ79" s="74"/>
      <c r="JA79" s="74"/>
      <c r="JB79" s="74"/>
      <c r="JC79" s="74"/>
      <c r="JD79" s="74"/>
      <c r="JE79" s="74"/>
      <c r="JF79" s="74"/>
      <c r="JG79" s="74"/>
      <c r="JH79" s="74"/>
      <c r="JI79" s="74"/>
      <c r="JJ79" s="74"/>
      <c r="JK79" s="74"/>
      <c r="JL79" s="74"/>
      <c r="JM79" s="75"/>
      <c r="JN79" s="73">
        <f>データ!$E$10</f>
        <v>42736</v>
      </c>
      <c r="JO79" s="74"/>
      <c r="JP79" s="74"/>
      <c r="JQ79" s="74"/>
      <c r="JR79" s="74"/>
      <c r="JS79" s="74"/>
      <c r="JT79" s="74"/>
      <c r="JU79" s="74"/>
      <c r="JV79" s="74"/>
      <c r="JW79" s="74"/>
      <c r="JX79" s="74"/>
      <c r="JY79" s="74"/>
      <c r="JZ79" s="74"/>
      <c r="KA79" s="74"/>
      <c r="KB79" s="74"/>
      <c r="KC79" s="74"/>
      <c r="KD79" s="74"/>
      <c r="KE79" s="74"/>
      <c r="KF79" s="74"/>
      <c r="KG79" s="74"/>
      <c r="KH79" s="74"/>
      <c r="KI79" s="74"/>
      <c r="KJ79" s="74"/>
      <c r="KK79" s="74"/>
      <c r="KL79" s="74"/>
      <c r="KM79" s="74"/>
      <c r="KN79" s="75"/>
      <c r="KO79" s="73">
        <f>データ!$F$10</f>
        <v>43101</v>
      </c>
      <c r="KP79" s="74"/>
      <c r="KQ79" s="74"/>
      <c r="KR79" s="74"/>
      <c r="KS79" s="74"/>
      <c r="KT79" s="74"/>
      <c r="KU79" s="74"/>
      <c r="KV79" s="74"/>
      <c r="KW79" s="74"/>
      <c r="KX79" s="74"/>
      <c r="KY79" s="74"/>
      <c r="KZ79" s="74"/>
      <c r="LA79" s="74"/>
      <c r="LB79" s="74"/>
      <c r="LC79" s="74"/>
      <c r="LD79" s="74"/>
      <c r="LE79" s="74"/>
      <c r="LF79" s="74"/>
      <c r="LG79" s="74"/>
      <c r="LH79" s="74"/>
      <c r="LI79" s="74"/>
      <c r="LJ79" s="74"/>
      <c r="LK79" s="74"/>
      <c r="LL79" s="74"/>
      <c r="LM79" s="74"/>
      <c r="LN79" s="74"/>
      <c r="LO79" s="75"/>
      <c r="LP79" s="29"/>
      <c r="LQ79" s="32"/>
      <c r="LR79" s="2"/>
      <c r="LS79" s="2"/>
      <c r="LT79" s="2"/>
      <c r="LU79" s="2"/>
      <c r="LV79" s="2"/>
      <c r="LW79" s="2"/>
      <c r="LX79" s="2"/>
      <c r="LY79" s="2"/>
      <c r="LZ79" s="2"/>
      <c r="MA79" s="2"/>
      <c r="MB79" s="2"/>
      <c r="MC79" s="2"/>
      <c r="MD79" s="2"/>
      <c r="ME79" s="2"/>
      <c r="MF79" s="2"/>
      <c r="MG79" s="2"/>
      <c r="MH79" s="28"/>
      <c r="MI79" s="29"/>
      <c r="MJ79" s="76"/>
      <c r="MK79" s="76"/>
      <c r="ML79" s="76"/>
      <c r="MM79" s="76"/>
      <c r="MN79" s="76"/>
      <c r="MO79" s="76"/>
      <c r="MP79" s="76"/>
      <c r="MQ79" s="76"/>
      <c r="MR79" s="76"/>
      <c r="MS79" s="76"/>
      <c r="MT79" s="76"/>
      <c r="MU79" s="76"/>
      <c r="MV79" s="77"/>
      <c r="MW79" s="73">
        <f>データ!$B$10</f>
        <v>41640</v>
      </c>
      <c r="MX79" s="74"/>
      <c r="MY79" s="74"/>
      <c r="MZ79" s="74"/>
      <c r="NA79" s="74"/>
      <c r="NB79" s="74"/>
      <c r="NC79" s="74"/>
      <c r="ND79" s="74"/>
      <c r="NE79" s="74"/>
      <c r="NF79" s="74"/>
      <c r="NG79" s="74"/>
      <c r="NH79" s="74"/>
      <c r="NI79" s="74"/>
      <c r="NJ79" s="74"/>
      <c r="NK79" s="74"/>
      <c r="NL79" s="74"/>
      <c r="NM79" s="74"/>
      <c r="NN79" s="74"/>
      <c r="NO79" s="74"/>
      <c r="NP79" s="74"/>
      <c r="NQ79" s="74"/>
      <c r="NR79" s="74"/>
      <c r="NS79" s="74"/>
      <c r="NT79" s="74"/>
      <c r="NU79" s="74"/>
      <c r="NV79" s="74"/>
      <c r="NW79" s="75"/>
      <c r="NX79" s="73">
        <f>データ!$C$10</f>
        <v>42005</v>
      </c>
      <c r="NY79" s="74"/>
      <c r="NZ79" s="74"/>
      <c r="OA79" s="74"/>
      <c r="OB79" s="74"/>
      <c r="OC79" s="74"/>
      <c r="OD79" s="74"/>
      <c r="OE79" s="74"/>
      <c r="OF79" s="74"/>
      <c r="OG79" s="74"/>
      <c r="OH79" s="74"/>
      <c r="OI79" s="74"/>
      <c r="OJ79" s="74"/>
      <c r="OK79" s="74"/>
      <c r="OL79" s="74"/>
      <c r="OM79" s="74"/>
      <c r="ON79" s="74"/>
      <c r="OO79" s="74"/>
      <c r="OP79" s="74"/>
      <c r="OQ79" s="74"/>
      <c r="OR79" s="74"/>
      <c r="OS79" s="74"/>
      <c r="OT79" s="74"/>
      <c r="OU79" s="74"/>
      <c r="OV79" s="74"/>
      <c r="OW79" s="74"/>
      <c r="OX79" s="75"/>
      <c r="OY79" s="73">
        <f>データ!$D$10</f>
        <v>42370</v>
      </c>
      <c r="OZ79" s="74"/>
      <c r="PA79" s="74"/>
      <c r="PB79" s="74"/>
      <c r="PC79" s="74"/>
      <c r="PD79" s="74"/>
      <c r="PE79" s="74"/>
      <c r="PF79" s="74"/>
      <c r="PG79" s="74"/>
      <c r="PH79" s="74"/>
      <c r="PI79" s="74"/>
      <c r="PJ79" s="74"/>
      <c r="PK79" s="74"/>
      <c r="PL79" s="74"/>
      <c r="PM79" s="74"/>
      <c r="PN79" s="74"/>
      <c r="PO79" s="74"/>
      <c r="PP79" s="74"/>
      <c r="PQ79" s="74"/>
      <c r="PR79" s="74"/>
      <c r="PS79" s="74"/>
      <c r="PT79" s="74"/>
      <c r="PU79" s="74"/>
      <c r="PV79" s="74"/>
      <c r="PW79" s="74"/>
      <c r="PX79" s="74"/>
      <c r="PY79" s="75"/>
      <c r="PZ79" s="73">
        <f>データ!$E$10</f>
        <v>42736</v>
      </c>
      <c r="QA79" s="74"/>
      <c r="QB79" s="74"/>
      <c r="QC79" s="74"/>
      <c r="QD79" s="74"/>
      <c r="QE79" s="74"/>
      <c r="QF79" s="74"/>
      <c r="QG79" s="74"/>
      <c r="QH79" s="74"/>
      <c r="QI79" s="74"/>
      <c r="QJ79" s="74"/>
      <c r="QK79" s="74"/>
      <c r="QL79" s="74"/>
      <c r="QM79" s="74"/>
      <c r="QN79" s="74"/>
      <c r="QO79" s="74"/>
      <c r="QP79" s="74"/>
      <c r="QQ79" s="74"/>
      <c r="QR79" s="74"/>
      <c r="QS79" s="74"/>
      <c r="QT79" s="74"/>
      <c r="QU79" s="74"/>
      <c r="QV79" s="74"/>
      <c r="QW79" s="74"/>
      <c r="QX79" s="74"/>
      <c r="QY79" s="74"/>
      <c r="QZ79" s="75"/>
      <c r="RA79" s="73">
        <f>データ!$F$10</f>
        <v>43101</v>
      </c>
      <c r="RB79" s="74"/>
      <c r="RC79" s="74"/>
      <c r="RD79" s="74"/>
      <c r="RE79" s="74"/>
      <c r="RF79" s="74"/>
      <c r="RG79" s="74"/>
      <c r="RH79" s="74"/>
      <c r="RI79" s="74"/>
      <c r="RJ79" s="74"/>
      <c r="RK79" s="74"/>
      <c r="RL79" s="74"/>
      <c r="RM79" s="74"/>
      <c r="RN79" s="74"/>
      <c r="RO79" s="74"/>
      <c r="RP79" s="74"/>
      <c r="RQ79" s="74"/>
      <c r="RR79" s="74"/>
      <c r="RS79" s="74"/>
      <c r="RT79" s="74"/>
      <c r="RU79" s="74"/>
      <c r="RV79" s="74"/>
      <c r="RW79" s="74"/>
      <c r="RX79" s="74"/>
      <c r="RY79" s="74"/>
      <c r="RZ79" s="74"/>
      <c r="SA79" s="75"/>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1" t="s">
        <v>23</v>
      </c>
      <c r="M80" s="71"/>
      <c r="N80" s="71"/>
      <c r="O80" s="71"/>
      <c r="P80" s="71"/>
      <c r="Q80" s="71"/>
      <c r="R80" s="71"/>
      <c r="S80" s="71"/>
      <c r="T80" s="71"/>
      <c r="U80" s="71"/>
      <c r="V80" s="71"/>
      <c r="W80" s="71"/>
      <c r="X80" s="71"/>
      <c r="Y80" s="72">
        <f>データ!DD6</f>
        <v>60.44</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57.86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60</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62.13</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63.65</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1" t="s">
        <v>23</v>
      </c>
      <c r="FY80" s="71"/>
      <c r="FZ80" s="71"/>
      <c r="GA80" s="71"/>
      <c r="GB80" s="71"/>
      <c r="GC80" s="71"/>
      <c r="GD80" s="71"/>
      <c r="GE80" s="71"/>
      <c r="GF80" s="71"/>
      <c r="GG80" s="71"/>
      <c r="GH80" s="71"/>
      <c r="GI80" s="71"/>
      <c r="GJ80" s="71"/>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1" t="s">
        <v>23</v>
      </c>
      <c r="MK80" s="71"/>
      <c r="ML80" s="71"/>
      <c r="MM80" s="71"/>
      <c r="MN80" s="71"/>
      <c r="MO80" s="71"/>
      <c r="MP80" s="71"/>
      <c r="MQ80" s="71"/>
      <c r="MR80" s="71"/>
      <c r="MS80" s="71"/>
      <c r="MT80" s="71"/>
      <c r="MU80" s="71"/>
      <c r="MV80" s="71"/>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1" t="s">
        <v>24</v>
      </c>
      <c r="M81" s="71"/>
      <c r="N81" s="71"/>
      <c r="O81" s="71"/>
      <c r="P81" s="71"/>
      <c r="Q81" s="71"/>
      <c r="R81" s="71"/>
      <c r="S81" s="71"/>
      <c r="T81" s="71"/>
      <c r="U81" s="71"/>
      <c r="V81" s="71"/>
      <c r="W81" s="71"/>
      <c r="X81" s="71"/>
      <c r="Y81" s="72">
        <f>データ!DI6</f>
        <v>52.45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53.92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53.32</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53.49</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1" t="s">
        <v>24</v>
      </c>
      <c r="FY81" s="71"/>
      <c r="FZ81" s="71"/>
      <c r="GA81" s="71"/>
      <c r="GB81" s="71"/>
      <c r="GC81" s="71"/>
      <c r="GD81" s="71"/>
      <c r="GE81" s="71"/>
      <c r="GF81" s="71"/>
      <c r="GG81" s="71"/>
      <c r="GH81" s="71"/>
      <c r="GI81" s="71"/>
      <c r="GJ81" s="71"/>
      <c r="GK81" s="72">
        <f>データ!DT6</f>
        <v>4.53</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3.56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3.46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3.28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1" t="s">
        <v>24</v>
      </c>
      <c r="MK81" s="71"/>
      <c r="ML81" s="71"/>
      <c r="MM81" s="71"/>
      <c r="MN81" s="71"/>
      <c r="MO81" s="71"/>
      <c r="MP81" s="71"/>
      <c r="MQ81" s="71"/>
      <c r="MR81" s="71"/>
      <c r="MS81" s="71"/>
      <c r="MT81" s="71"/>
      <c r="MU81" s="71"/>
      <c r="MV81" s="71"/>
      <c r="MW81" s="72">
        <f>データ!EE6</f>
        <v>0.71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0.19</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0.06</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7" t="s">
        <v>29</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t="s">
        <v>30</v>
      </c>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t="s">
        <v>31</v>
      </c>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t="s">
        <v>32</v>
      </c>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t="s">
        <v>33</v>
      </c>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t="s">
        <v>34</v>
      </c>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t="s">
        <v>35</v>
      </c>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t="s">
        <v>36</v>
      </c>
      <c r="GK89" s="67"/>
      <c r="GL89" s="67"/>
      <c r="GM89" s="67"/>
      <c r="GN89" s="67"/>
      <c r="GO89" s="67"/>
      <c r="GP89" s="67"/>
      <c r="GQ89" s="67"/>
      <c r="GR89" s="67"/>
      <c r="GS89" s="67"/>
      <c r="GT89" s="67"/>
      <c r="GU89" s="67"/>
      <c r="GV89" s="67"/>
      <c r="GW89" s="67"/>
      <c r="GX89" s="67"/>
      <c r="GY89" s="67"/>
      <c r="GZ89" s="67"/>
      <c r="HA89" s="67"/>
      <c r="HB89" s="67"/>
      <c r="HC89" s="67"/>
      <c r="HD89" s="67"/>
      <c r="HE89" s="67"/>
      <c r="HF89" s="67"/>
      <c r="HG89" s="67"/>
      <c r="HH89" s="67"/>
      <c r="HI89" s="67"/>
      <c r="HJ89" s="67"/>
      <c r="HK89" s="67" t="s">
        <v>37</v>
      </c>
      <c r="HL89" s="67"/>
      <c r="HM89" s="67"/>
      <c r="HN89" s="67"/>
      <c r="HO89" s="67"/>
      <c r="HP89" s="67"/>
      <c r="HQ89" s="67"/>
      <c r="HR89" s="67"/>
      <c r="HS89" s="67"/>
      <c r="HT89" s="67"/>
      <c r="HU89" s="67"/>
      <c r="HV89" s="67"/>
      <c r="HW89" s="67"/>
      <c r="HX89" s="67"/>
      <c r="HY89" s="67"/>
      <c r="HZ89" s="67"/>
      <c r="IA89" s="67"/>
      <c r="IB89" s="67"/>
      <c r="IC89" s="67"/>
      <c r="ID89" s="67"/>
      <c r="IE89" s="67"/>
      <c r="IF89" s="67"/>
      <c r="IG89" s="67"/>
      <c r="IH89" s="67"/>
      <c r="II89" s="67"/>
      <c r="IJ89" s="67"/>
      <c r="IK89" s="67"/>
      <c r="IL89" s="67" t="s">
        <v>38</v>
      </c>
      <c r="IM89" s="67"/>
      <c r="IN89" s="67"/>
      <c r="IO89" s="67"/>
      <c r="IP89" s="67"/>
      <c r="IQ89" s="67"/>
      <c r="IR89" s="67"/>
      <c r="IS89" s="67"/>
      <c r="IT89" s="67"/>
      <c r="IU89" s="67"/>
      <c r="IV89" s="67"/>
      <c r="IW89" s="67"/>
      <c r="IX89" s="67"/>
      <c r="IY89" s="67"/>
      <c r="IZ89" s="67"/>
      <c r="JA89" s="67"/>
      <c r="JB89" s="67"/>
      <c r="JC89" s="67"/>
      <c r="JD89" s="67"/>
      <c r="JE89" s="67"/>
      <c r="JF89" s="67"/>
      <c r="JG89" s="67"/>
      <c r="JH89" s="67"/>
      <c r="JI89" s="67"/>
      <c r="JJ89" s="67"/>
      <c r="JK89" s="67"/>
      <c r="JL89" s="67"/>
      <c r="JM89" s="67" t="s">
        <v>31</v>
      </c>
      <c r="JN89" s="67"/>
      <c r="JO89" s="67"/>
      <c r="JP89" s="67"/>
      <c r="JQ89" s="67"/>
      <c r="JR89" s="67"/>
      <c r="JS89" s="67"/>
      <c r="JT89" s="67"/>
      <c r="JU89" s="67"/>
      <c r="JV89" s="67"/>
      <c r="JW89" s="67"/>
      <c r="JX89" s="67"/>
      <c r="JY89" s="67"/>
      <c r="JZ89" s="67"/>
      <c r="KA89" s="67"/>
      <c r="KB89" s="67"/>
      <c r="KC89" s="67"/>
      <c r="KD89" s="67"/>
      <c r="KE89" s="67"/>
      <c r="KF89" s="67"/>
      <c r="KG89" s="67"/>
      <c r="KH89" s="67"/>
      <c r="KI89" s="67"/>
      <c r="KJ89" s="67"/>
      <c r="KK89" s="67"/>
      <c r="KL89" s="67"/>
      <c r="KM89" s="6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5" t="str">
        <f>データ!AD6</f>
        <v>【118.92】</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t="str">
        <f>データ!AO6</f>
        <v>【26.31】</v>
      </c>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t="str">
        <f>データ!AZ6</f>
        <v>【450.05】</v>
      </c>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t="str">
        <f>データ!BK6</f>
        <v>【246.04】</v>
      </c>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t="str">
        <f>データ!BV6</f>
        <v>【114.16】</v>
      </c>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t="str">
        <f>データ!CG6</f>
        <v>【18.71】</v>
      </c>
      <c r="EI90" s="65"/>
      <c r="EJ90" s="65"/>
      <c r="EK90" s="65"/>
      <c r="EL90" s="65"/>
      <c r="EM90" s="65"/>
      <c r="EN90" s="65"/>
      <c r="EO90" s="65"/>
      <c r="EP90" s="65"/>
      <c r="EQ90" s="65"/>
      <c r="ER90" s="65"/>
      <c r="ES90" s="65"/>
      <c r="ET90" s="65"/>
      <c r="EU90" s="65"/>
      <c r="EV90" s="65"/>
      <c r="EW90" s="65"/>
      <c r="EX90" s="65"/>
      <c r="EY90" s="65"/>
      <c r="EZ90" s="65"/>
      <c r="FA90" s="65"/>
      <c r="FB90" s="65"/>
      <c r="FC90" s="65"/>
      <c r="FD90" s="65"/>
      <c r="FE90" s="65"/>
      <c r="FF90" s="65"/>
      <c r="FG90" s="65"/>
      <c r="FH90" s="65"/>
      <c r="FI90" s="65" t="str">
        <f>データ!CR6</f>
        <v>【55.52】</v>
      </c>
      <c r="FJ90" s="66"/>
      <c r="FK90" s="66"/>
      <c r="FL90" s="66"/>
      <c r="FM90" s="66"/>
      <c r="FN90" s="66"/>
      <c r="FO90" s="66"/>
      <c r="FP90" s="66"/>
      <c r="FQ90" s="66"/>
      <c r="FR90" s="66"/>
      <c r="FS90" s="66"/>
      <c r="FT90" s="66"/>
      <c r="FU90" s="66"/>
      <c r="FV90" s="66"/>
      <c r="FW90" s="66"/>
      <c r="FX90" s="66"/>
      <c r="FY90" s="66"/>
      <c r="FZ90" s="66"/>
      <c r="GA90" s="66"/>
      <c r="GB90" s="66"/>
      <c r="GC90" s="66"/>
      <c r="GD90" s="66"/>
      <c r="GE90" s="66"/>
      <c r="GF90" s="66"/>
      <c r="GG90" s="66"/>
      <c r="GH90" s="66"/>
      <c r="GI90" s="66"/>
      <c r="GJ90" s="65" t="str">
        <f>データ!DC6</f>
        <v>【77.10】</v>
      </c>
      <c r="GK90" s="66"/>
      <c r="GL90" s="66"/>
      <c r="GM90" s="66"/>
      <c r="GN90" s="66"/>
      <c r="GO90" s="66"/>
      <c r="GP90" s="66"/>
      <c r="GQ90" s="66"/>
      <c r="GR90" s="66"/>
      <c r="GS90" s="66"/>
      <c r="GT90" s="66"/>
      <c r="GU90" s="66"/>
      <c r="GV90" s="66"/>
      <c r="GW90" s="66"/>
      <c r="GX90" s="66"/>
      <c r="GY90" s="66"/>
      <c r="GZ90" s="66"/>
      <c r="HA90" s="66"/>
      <c r="HB90" s="66"/>
      <c r="HC90" s="66"/>
      <c r="HD90" s="66"/>
      <c r="HE90" s="66"/>
      <c r="HF90" s="66"/>
      <c r="HG90" s="66"/>
      <c r="HH90" s="66"/>
      <c r="HI90" s="66"/>
      <c r="HJ90" s="66"/>
      <c r="HK90" s="65" t="str">
        <f>データ!DN6</f>
        <v>【58.53】</v>
      </c>
      <c r="HL90" s="66"/>
      <c r="HM90" s="66"/>
      <c r="HN90" s="66"/>
      <c r="HO90" s="66"/>
      <c r="HP90" s="66"/>
      <c r="HQ90" s="66"/>
      <c r="HR90" s="66"/>
      <c r="HS90" s="66"/>
      <c r="HT90" s="66"/>
      <c r="HU90" s="66"/>
      <c r="HV90" s="66"/>
      <c r="HW90" s="66"/>
      <c r="HX90" s="66"/>
      <c r="HY90" s="66"/>
      <c r="HZ90" s="66"/>
      <c r="IA90" s="66"/>
      <c r="IB90" s="66"/>
      <c r="IC90" s="66"/>
      <c r="ID90" s="66"/>
      <c r="IE90" s="66"/>
      <c r="IF90" s="66"/>
      <c r="IG90" s="66"/>
      <c r="IH90" s="66"/>
      <c r="II90" s="66"/>
      <c r="IJ90" s="66"/>
      <c r="IK90" s="66"/>
      <c r="IL90" s="65" t="str">
        <f>データ!DY6</f>
        <v>【45.47】</v>
      </c>
      <c r="IM90" s="66"/>
      <c r="IN90" s="66"/>
      <c r="IO90" s="66"/>
      <c r="IP90" s="66"/>
      <c r="IQ90" s="66"/>
      <c r="IR90" s="66"/>
      <c r="IS90" s="66"/>
      <c r="IT90" s="66"/>
      <c r="IU90" s="66"/>
      <c r="IV90" s="66"/>
      <c r="IW90" s="66"/>
      <c r="IX90" s="66"/>
      <c r="IY90" s="66"/>
      <c r="IZ90" s="66"/>
      <c r="JA90" s="66"/>
      <c r="JB90" s="66"/>
      <c r="JC90" s="66"/>
      <c r="JD90" s="66"/>
      <c r="JE90" s="66"/>
      <c r="JF90" s="66"/>
      <c r="JG90" s="66"/>
      <c r="JH90" s="66"/>
      <c r="JI90" s="66"/>
      <c r="JJ90" s="66"/>
      <c r="JK90" s="66"/>
      <c r="JL90" s="66"/>
      <c r="JM90" s="65" t="str">
        <f>データ!EJ6</f>
        <v>【0.16】</v>
      </c>
      <c r="JN90" s="66"/>
      <c r="JO90" s="66"/>
      <c r="JP90" s="66"/>
      <c r="JQ90" s="66"/>
      <c r="JR90" s="66"/>
      <c r="JS90" s="66"/>
      <c r="JT90" s="66"/>
      <c r="JU90" s="66"/>
      <c r="JV90" s="66"/>
      <c r="JW90" s="66"/>
      <c r="JX90" s="66"/>
      <c r="JY90" s="66"/>
      <c r="JZ90" s="66"/>
      <c r="KA90" s="66"/>
      <c r="KB90" s="66"/>
      <c r="KC90" s="66"/>
      <c r="KD90" s="66"/>
      <c r="KE90" s="66"/>
      <c r="KF90" s="66"/>
      <c r="KG90" s="66"/>
      <c r="KH90" s="66"/>
      <c r="KI90" s="66"/>
      <c r="KJ90" s="66"/>
      <c r="KK90" s="66"/>
      <c r="KL90" s="66"/>
      <c r="KM90" s="66"/>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meBhbtmXDBZlg38gkwTUu5APTq4nLVpHz0zOwHtj8o5VCxwGVClwbEAD915GADBdUTkzstiOfh95P1gXhPqyw==" saltValue="k7eGqa0tw/eoU0SSOm6H3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cols>
    <col min="1" max="1" width="22.77734375" bestFit="1" customWidth="1"/>
    <col min="2" max="7" width="11.88671875" customWidth="1"/>
    <col min="8" max="8" width="16.21875" bestFit="1" customWidth="1"/>
    <col min="9" max="140" width="11.8867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53" t="s">
        <v>48</v>
      </c>
      <c r="I3" s="154"/>
      <c r="J3" s="154"/>
      <c r="K3" s="154"/>
      <c r="L3" s="154"/>
      <c r="M3" s="154"/>
      <c r="N3" s="154"/>
      <c r="O3" s="154"/>
      <c r="P3" s="154"/>
      <c r="Q3" s="154"/>
      <c r="R3" s="154"/>
      <c r="S3" s="154"/>
      <c r="T3" s="157" t="s">
        <v>49</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50</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c r="A6" s="45" t="s">
        <v>88</v>
      </c>
      <c r="B6" s="50"/>
      <c r="C6" s="50"/>
      <c r="D6" s="50"/>
      <c r="E6" s="50"/>
      <c r="F6" s="50"/>
      <c r="G6" s="50"/>
      <c r="H6" s="50"/>
      <c r="I6" s="50"/>
      <c r="J6" s="50"/>
      <c r="K6" s="50"/>
      <c r="L6" s="50"/>
      <c r="M6" s="50"/>
      <c r="N6" s="50"/>
      <c r="O6" s="50"/>
      <c r="P6" s="50"/>
      <c r="Q6" s="51"/>
      <c r="R6" s="50"/>
      <c r="S6" s="50"/>
      <c r="T6" s="52">
        <f t="shared" ref="T6:CE6" si="3">T7</f>
        <v>144.02000000000001</v>
      </c>
      <c r="U6" s="52">
        <f>U7</f>
        <v>143.15</v>
      </c>
      <c r="V6" s="52">
        <f>V7</f>
        <v>119.62</v>
      </c>
      <c r="W6" s="52">
        <f>W7</f>
        <v>152.27000000000001</v>
      </c>
      <c r="X6" s="52">
        <f t="shared" si="3"/>
        <v>145.99</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2183.91</v>
      </c>
      <c r="AQ6" s="52">
        <f>AQ7</f>
        <v>2800.61</v>
      </c>
      <c r="AR6" s="52">
        <f>AR7</f>
        <v>3042.88</v>
      </c>
      <c r="AS6" s="52">
        <f>AS7</f>
        <v>3090.74</v>
      </c>
      <c r="AT6" s="52">
        <f t="shared" si="3"/>
        <v>3114.05</v>
      </c>
      <c r="AU6" s="52">
        <f t="shared" si="3"/>
        <v>797.95</v>
      </c>
      <c r="AV6" s="52">
        <f t="shared" si="3"/>
        <v>742.59</v>
      </c>
      <c r="AW6" s="52">
        <f t="shared" si="3"/>
        <v>549.77</v>
      </c>
      <c r="AX6" s="52">
        <f t="shared" si="3"/>
        <v>730.25</v>
      </c>
      <c r="AY6" s="52">
        <f t="shared" si="3"/>
        <v>868.31</v>
      </c>
      <c r="AZ6" s="50" t="str">
        <f>IF(AZ7="-","【-】","【"&amp;SUBSTITUTE(TEXT(AZ7,"#,##0.00"),"-","△")&amp;"】")</f>
        <v>【450.05】</v>
      </c>
      <c r="BA6" s="52">
        <f t="shared" si="3"/>
        <v>18.350000000000001</v>
      </c>
      <c r="BB6" s="52">
        <f>BB7</f>
        <v>13.18</v>
      </c>
      <c r="BC6" s="52">
        <f>BC7</f>
        <v>14.17</v>
      </c>
      <c r="BD6" s="52">
        <f>BD7</f>
        <v>7.59</v>
      </c>
      <c r="BE6" s="52">
        <f t="shared" si="3"/>
        <v>5.0199999999999996</v>
      </c>
      <c r="BF6" s="52">
        <f t="shared" si="3"/>
        <v>446.61</v>
      </c>
      <c r="BG6" s="52">
        <f t="shared" si="3"/>
        <v>430.97</v>
      </c>
      <c r="BH6" s="52">
        <f t="shared" si="3"/>
        <v>536.28</v>
      </c>
      <c r="BI6" s="52">
        <f t="shared" si="3"/>
        <v>514.66</v>
      </c>
      <c r="BJ6" s="52">
        <f t="shared" si="3"/>
        <v>504.81</v>
      </c>
      <c r="BK6" s="50" t="str">
        <f>IF(BK7="-","【-】","【"&amp;SUBSTITUTE(TEXT(BK7,"#,##0.00"),"-","△")&amp;"】")</f>
        <v>【246.04】</v>
      </c>
      <c r="BL6" s="52">
        <f t="shared" si="3"/>
        <v>144.78</v>
      </c>
      <c r="BM6" s="52">
        <f>BM7</f>
        <v>144.21</v>
      </c>
      <c r="BN6" s="52">
        <f>BN7</f>
        <v>120.32</v>
      </c>
      <c r="BO6" s="52">
        <f>BO7</f>
        <v>153.59</v>
      </c>
      <c r="BP6" s="52">
        <f t="shared" si="3"/>
        <v>147.61000000000001</v>
      </c>
      <c r="BQ6" s="52">
        <f t="shared" si="3"/>
        <v>91.03</v>
      </c>
      <c r="BR6" s="52">
        <f t="shared" si="3"/>
        <v>100.16</v>
      </c>
      <c r="BS6" s="52">
        <f t="shared" si="3"/>
        <v>100.54</v>
      </c>
      <c r="BT6" s="52">
        <f t="shared" si="3"/>
        <v>95.99</v>
      </c>
      <c r="BU6" s="52">
        <f t="shared" si="3"/>
        <v>94.91</v>
      </c>
      <c r="BV6" s="50" t="str">
        <f>IF(BV7="-","【-】","【"&amp;SUBSTITUTE(TEXT(BV7,"#,##0.00"),"-","△")&amp;"】")</f>
        <v>【114.16】</v>
      </c>
      <c r="BW6" s="52">
        <f t="shared" si="3"/>
        <v>33.840000000000003</v>
      </c>
      <c r="BX6" s="52">
        <f>BX7</f>
        <v>32.96</v>
      </c>
      <c r="BY6" s="52">
        <f>BY7</f>
        <v>40.520000000000003</v>
      </c>
      <c r="BZ6" s="52">
        <f>BZ7</f>
        <v>31.91</v>
      </c>
      <c r="CA6" s="52">
        <f t="shared" si="3"/>
        <v>32.56</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88.7</v>
      </c>
      <c r="CI6" s="52">
        <f>CI7</f>
        <v>89</v>
      </c>
      <c r="CJ6" s="52">
        <f>CJ7</f>
        <v>58.63</v>
      </c>
      <c r="CK6" s="52">
        <f>CK7</f>
        <v>79.099999999999994</v>
      </c>
      <c r="CL6" s="52">
        <f t="shared" si="5"/>
        <v>77.05</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93</v>
      </c>
      <c r="CT6" s="52">
        <f>CT7</f>
        <v>99</v>
      </c>
      <c r="CU6" s="52">
        <f>CU7</f>
        <v>89.5</v>
      </c>
      <c r="CV6" s="52">
        <f>CV7</f>
        <v>95.75</v>
      </c>
      <c r="CW6" s="52">
        <f t="shared" si="6"/>
        <v>96.75</v>
      </c>
      <c r="CX6" s="52">
        <f t="shared" si="6"/>
        <v>52.6</v>
      </c>
      <c r="CY6" s="52">
        <f t="shared" si="6"/>
        <v>52.54</v>
      </c>
      <c r="CZ6" s="52">
        <f t="shared" si="6"/>
        <v>50.81</v>
      </c>
      <c r="DA6" s="52">
        <f t="shared" si="6"/>
        <v>50.28</v>
      </c>
      <c r="DB6" s="52">
        <f t="shared" si="6"/>
        <v>51.42</v>
      </c>
      <c r="DC6" s="50" t="str">
        <f>IF(DC7="-","【-】","【"&amp;SUBSTITUTE(TEXT(DC7,"#,##0.00"),"-","△")&amp;"】")</f>
        <v>【77.10】</v>
      </c>
      <c r="DD6" s="52">
        <f t="shared" ref="DD6:DM6" si="7">DD7</f>
        <v>60.44</v>
      </c>
      <c r="DE6" s="52">
        <f>DE7</f>
        <v>57.86</v>
      </c>
      <c r="DF6" s="52">
        <f>DF7</f>
        <v>60</v>
      </c>
      <c r="DG6" s="52">
        <f>DG7</f>
        <v>62.13</v>
      </c>
      <c r="DH6" s="52">
        <f t="shared" si="7"/>
        <v>63.65</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c r="A7"/>
      <c r="B7" s="54" t="s">
        <v>89</v>
      </c>
      <c r="C7" s="54" t="s">
        <v>90</v>
      </c>
      <c r="D7" s="54" t="s">
        <v>91</v>
      </c>
      <c r="E7" s="54" t="s">
        <v>92</v>
      </c>
      <c r="F7" s="54" t="s">
        <v>93</v>
      </c>
      <c r="G7" s="54" t="s">
        <v>94</v>
      </c>
      <c r="H7" s="54" t="s">
        <v>95</v>
      </c>
      <c r="I7" s="54" t="s">
        <v>96</v>
      </c>
      <c r="J7" s="54" t="s">
        <v>97</v>
      </c>
      <c r="K7" s="55">
        <v>4000</v>
      </c>
      <c r="L7" s="54" t="s">
        <v>98</v>
      </c>
      <c r="M7" s="55">
        <v>1</v>
      </c>
      <c r="N7" s="55">
        <v>3082</v>
      </c>
      <c r="O7" s="56" t="s">
        <v>99</v>
      </c>
      <c r="P7" s="56">
        <v>96.9</v>
      </c>
      <c r="Q7" s="55">
        <v>6</v>
      </c>
      <c r="R7" s="55">
        <v>3870</v>
      </c>
      <c r="S7" s="54" t="s">
        <v>100</v>
      </c>
      <c r="T7" s="57">
        <v>144.02000000000001</v>
      </c>
      <c r="U7" s="57">
        <v>143.15</v>
      </c>
      <c r="V7" s="57">
        <v>119.62</v>
      </c>
      <c r="W7" s="57">
        <v>152.27000000000001</v>
      </c>
      <c r="X7" s="57">
        <v>145.99</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2183.91</v>
      </c>
      <c r="AQ7" s="57">
        <v>2800.61</v>
      </c>
      <c r="AR7" s="57">
        <v>3042.88</v>
      </c>
      <c r="AS7" s="57">
        <v>3090.74</v>
      </c>
      <c r="AT7" s="57">
        <v>3114.05</v>
      </c>
      <c r="AU7" s="57">
        <v>797.95</v>
      </c>
      <c r="AV7" s="57">
        <v>742.59</v>
      </c>
      <c r="AW7" s="57">
        <v>549.77</v>
      </c>
      <c r="AX7" s="57">
        <v>730.25</v>
      </c>
      <c r="AY7" s="57">
        <v>868.31</v>
      </c>
      <c r="AZ7" s="57">
        <v>450.05</v>
      </c>
      <c r="BA7" s="57">
        <v>18.350000000000001</v>
      </c>
      <c r="BB7" s="57">
        <v>13.18</v>
      </c>
      <c r="BC7" s="57">
        <v>14.17</v>
      </c>
      <c r="BD7" s="57">
        <v>7.59</v>
      </c>
      <c r="BE7" s="57">
        <v>5.0199999999999996</v>
      </c>
      <c r="BF7" s="57">
        <v>446.61</v>
      </c>
      <c r="BG7" s="57">
        <v>430.97</v>
      </c>
      <c r="BH7" s="57">
        <v>536.28</v>
      </c>
      <c r="BI7" s="57">
        <v>514.66</v>
      </c>
      <c r="BJ7" s="57">
        <v>504.81</v>
      </c>
      <c r="BK7" s="57">
        <v>246.04</v>
      </c>
      <c r="BL7" s="57">
        <v>144.78</v>
      </c>
      <c r="BM7" s="57">
        <v>144.21</v>
      </c>
      <c r="BN7" s="57">
        <v>120.32</v>
      </c>
      <c r="BO7" s="57">
        <v>153.59</v>
      </c>
      <c r="BP7" s="57">
        <v>147.61000000000001</v>
      </c>
      <c r="BQ7" s="57">
        <v>91.03</v>
      </c>
      <c r="BR7" s="57">
        <v>100.16</v>
      </c>
      <c r="BS7" s="57">
        <v>100.54</v>
      </c>
      <c r="BT7" s="57">
        <v>95.99</v>
      </c>
      <c r="BU7" s="57">
        <v>94.91</v>
      </c>
      <c r="BV7" s="57">
        <v>114.16</v>
      </c>
      <c r="BW7" s="57">
        <v>33.840000000000003</v>
      </c>
      <c r="BX7" s="57">
        <v>32.96</v>
      </c>
      <c r="BY7" s="57">
        <v>40.520000000000003</v>
      </c>
      <c r="BZ7" s="57">
        <v>31.91</v>
      </c>
      <c r="CA7" s="57">
        <v>32.56</v>
      </c>
      <c r="CB7" s="57">
        <v>45.86</v>
      </c>
      <c r="CC7" s="57">
        <v>42.5</v>
      </c>
      <c r="CD7" s="57">
        <v>42.19</v>
      </c>
      <c r="CE7" s="57">
        <v>44.55</v>
      </c>
      <c r="CF7" s="57">
        <v>47.36</v>
      </c>
      <c r="CG7" s="57">
        <v>18.71</v>
      </c>
      <c r="CH7" s="57">
        <v>88.7</v>
      </c>
      <c r="CI7" s="57">
        <v>89</v>
      </c>
      <c r="CJ7" s="57">
        <v>58.63</v>
      </c>
      <c r="CK7" s="57">
        <v>79.099999999999994</v>
      </c>
      <c r="CL7" s="57">
        <v>77.05</v>
      </c>
      <c r="CM7" s="57">
        <v>35.78</v>
      </c>
      <c r="CN7" s="57">
        <v>35.909999999999997</v>
      </c>
      <c r="CO7" s="57">
        <v>35.54</v>
      </c>
      <c r="CP7" s="57">
        <v>35.24</v>
      </c>
      <c r="CQ7" s="57">
        <v>35.22</v>
      </c>
      <c r="CR7" s="57">
        <v>55.52</v>
      </c>
      <c r="CS7" s="57">
        <v>93</v>
      </c>
      <c r="CT7" s="57">
        <v>99</v>
      </c>
      <c r="CU7" s="57">
        <v>89.5</v>
      </c>
      <c r="CV7" s="57">
        <v>95.75</v>
      </c>
      <c r="CW7" s="57">
        <v>96.75</v>
      </c>
      <c r="CX7" s="57">
        <v>52.6</v>
      </c>
      <c r="CY7" s="57">
        <v>52.54</v>
      </c>
      <c r="CZ7" s="57">
        <v>50.81</v>
      </c>
      <c r="DA7" s="57">
        <v>50.28</v>
      </c>
      <c r="DB7" s="57">
        <v>51.42</v>
      </c>
      <c r="DC7" s="57">
        <v>77.099999999999994</v>
      </c>
      <c r="DD7" s="57">
        <v>60.44</v>
      </c>
      <c r="DE7" s="57">
        <v>57.86</v>
      </c>
      <c r="DF7" s="57">
        <v>60</v>
      </c>
      <c r="DG7" s="57">
        <v>62.13</v>
      </c>
      <c r="DH7" s="57">
        <v>63.65</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144.02000000000001</v>
      </c>
      <c r="V11" s="64">
        <f>IF(U6="-",NA(),U6)</f>
        <v>143.15</v>
      </c>
      <c r="W11" s="64">
        <f>IF(V6="-",NA(),V6)</f>
        <v>119.62</v>
      </c>
      <c r="X11" s="64">
        <f>IF(W6="-",NA(),W6)</f>
        <v>152.27000000000001</v>
      </c>
      <c r="Y11" s="64">
        <f>IF(X6="-",NA(),X6)</f>
        <v>145.99</v>
      </c>
      <c r="AE11" s="63" t="s">
        <v>23</v>
      </c>
      <c r="AF11" s="64">
        <f>IF(AE6="-",NA(),AE6)</f>
        <v>0</v>
      </c>
      <c r="AG11" s="64">
        <f>IF(AF6="-",NA(),AF6)</f>
        <v>0</v>
      </c>
      <c r="AH11" s="64">
        <f>IF(AG6="-",NA(),AG6)</f>
        <v>0</v>
      </c>
      <c r="AI11" s="64">
        <f>IF(AH6="-",NA(),AH6)</f>
        <v>0</v>
      </c>
      <c r="AJ11" s="64">
        <f>IF(AI6="-",NA(),AI6)</f>
        <v>0</v>
      </c>
      <c r="AP11" s="63" t="s">
        <v>23</v>
      </c>
      <c r="AQ11" s="64">
        <f>IF(AP6="-",NA(),AP6)</f>
        <v>2183.91</v>
      </c>
      <c r="AR11" s="64">
        <f>IF(AQ6="-",NA(),AQ6)</f>
        <v>2800.61</v>
      </c>
      <c r="AS11" s="64">
        <f>IF(AR6="-",NA(),AR6)</f>
        <v>3042.88</v>
      </c>
      <c r="AT11" s="64">
        <f>IF(AS6="-",NA(),AS6)</f>
        <v>3090.74</v>
      </c>
      <c r="AU11" s="64">
        <f>IF(AT6="-",NA(),AT6)</f>
        <v>3114.05</v>
      </c>
      <c r="BA11" s="63" t="s">
        <v>23</v>
      </c>
      <c r="BB11" s="64">
        <f>IF(BA6="-",NA(),BA6)</f>
        <v>18.350000000000001</v>
      </c>
      <c r="BC11" s="64">
        <f>IF(BB6="-",NA(),BB6)</f>
        <v>13.18</v>
      </c>
      <c r="BD11" s="64">
        <f>IF(BC6="-",NA(),BC6)</f>
        <v>14.17</v>
      </c>
      <c r="BE11" s="64">
        <f>IF(BD6="-",NA(),BD6)</f>
        <v>7.59</v>
      </c>
      <c r="BF11" s="64">
        <f>IF(BE6="-",NA(),BE6)</f>
        <v>5.0199999999999996</v>
      </c>
      <c r="BL11" s="63" t="s">
        <v>23</v>
      </c>
      <c r="BM11" s="64">
        <f>IF(BL6="-",NA(),BL6)</f>
        <v>144.78</v>
      </c>
      <c r="BN11" s="64">
        <f>IF(BM6="-",NA(),BM6)</f>
        <v>144.21</v>
      </c>
      <c r="BO11" s="64">
        <f>IF(BN6="-",NA(),BN6)</f>
        <v>120.32</v>
      </c>
      <c r="BP11" s="64">
        <f>IF(BO6="-",NA(),BO6)</f>
        <v>153.59</v>
      </c>
      <c r="BQ11" s="64">
        <f>IF(BP6="-",NA(),BP6)</f>
        <v>147.61000000000001</v>
      </c>
      <c r="BW11" s="63" t="s">
        <v>23</v>
      </c>
      <c r="BX11" s="64">
        <f>IF(BW6="-",NA(),BW6)</f>
        <v>33.840000000000003</v>
      </c>
      <c r="BY11" s="64">
        <f>IF(BX6="-",NA(),BX6)</f>
        <v>32.96</v>
      </c>
      <c r="BZ11" s="64">
        <f>IF(BY6="-",NA(),BY6)</f>
        <v>40.520000000000003</v>
      </c>
      <c r="CA11" s="64">
        <f>IF(BZ6="-",NA(),BZ6)</f>
        <v>31.91</v>
      </c>
      <c r="CB11" s="64">
        <f>IF(CA6="-",NA(),CA6)</f>
        <v>32.56</v>
      </c>
      <c r="CH11" s="63" t="s">
        <v>23</v>
      </c>
      <c r="CI11" s="64">
        <f>IF(CH6="-",NA(),CH6)</f>
        <v>88.7</v>
      </c>
      <c r="CJ11" s="64">
        <f>IF(CI6="-",NA(),CI6)</f>
        <v>89</v>
      </c>
      <c r="CK11" s="64">
        <f>IF(CJ6="-",NA(),CJ6)</f>
        <v>58.63</v>
      </c>
      <c r="CL11" s="64">
        <f>IF(CK6="-",NA(),CK6)</f>
        <v>79.099999999999994</v>
      </c>
      <c r="CM11" s="64">
        <f>IF(CL6="-",NA(),CL6)</f>
        <v>77.05</v>
      </c>
      <c r="CS11" s="63" t="s">
        <v>23</v>
      </c>
      <c r="CT11" s="64">
        <f>IF(CS6="-",NA(),CS6)</f>
        <v>93</v>
      </c>
      <c r="CU11" s="64">
        <f>IF(CT6="-",NA(),CT6)</f>
        <v>99</v>
      </c>
      <c r="CV11" s="64">
        <f>IF(CU6="-",NA(),CU6)</f>
        <v>89.5</v>
      </c>
      <c r="CW11" s="64">
        <f>IF(CV6="-",NA(),CV6)</f>
        <v>95.75</v>
      </c>
      <c r="CX11" s="64">
        <f>IF(CW6="-",NA(),CW6)</f>
        <v>96.75</v>
      </c>
      <c r="DD11" s="63" t="s">
        <v>23</v>
      </c>
      <c r="DE11" s="64">
        <f>IF(DD6="-",NA(),DD6)</f>
        <v>60.44</v>
      </c>
      <c r="DF11" s="64">
        <f>IF(DE6="-",NA(),DE6)</f>
        <v>57.86</v>
      </c>
      <c r="DG11" s="64">
        <f>IF(DF6="-",NA(),DF6)</f>
        <v>60</v>
      </c>
      <c r="DH11" s="64">
        <f>IF(DG6="-",NA(),DG6)</f>
        <v>62.13</v>
      </c>
      <c r="DI11" s="64">
        <f>IF(DH6="-",NA(),DH6)</f>
        <v>63.65</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宮内 徹</cp:lastModifiedBy>
  <cp:lastPrinted>2020-01-21T05:28:11Z</cp:lastPrinted>
  <dcterms:created xsi:type="dcterms:W3CDTF">2019-12-05T07:47:31Z</dcterms:created>
  <dcterms:modified xsi:type="dcterms:W3CDTF">2020-01-21T07:42:59Z</dcterms:modified>
  <cp:category/>
</cp:coreProperties>
</file>