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HfEIag0RlSgve8ZzukCsLHeXItkvLzyLgSCRcnGy1M+B+Nx7YZ+UPRMbqNCX9VHJYbs+plOzcjNukFZj0NFfQ==" workbookSaltValue="Nl4GOSsQ1Hl0DL5LFwrT7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<sst xmlns="http://schemas.openxmlformats.org/spreadsheetml/2006/main" count="220" uniqueCount="108">
  <si>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</si>
  <si>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</si>
  <si>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</si>
  <si>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</si>
  <si>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</si>
  <si>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</si>
  <si>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</si>
  <si>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</si>
  <si>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</si>
  <si>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</si>
  <si>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</si>
  <si>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</si>
  <si>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</si>
  <si>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</si>
  <si>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</si>
  <si>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</si>
  <si>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</si>
  <si>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</si>
  <si>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</si>
  <si>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</si>
  <si>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</si>
  <si>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</si>
  <si>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</si>
  <si>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</si>
  <si>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</si>
  <si>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</si>
  <si>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</si>
  <si>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</si>
  <si>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</si>
  <si>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</si>
  <si>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</si>
  <si>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</si>
  <si>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</si>
  <si>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</si>
  <si>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</si>
  <si>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</si>
  <si>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</si>
  <si>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</si>
  <si>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</si>
  <si>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</si>
  <si>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</si>
  <si>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</si>
  <si>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</si>
  <si>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</si>
  <si>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</si>
  <si>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</si>
  <si>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</si>
  <si>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</si>
  <si>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</si>
  <si>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</si>
  <si>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</si>
  <si>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</si>
  <si>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</si>
  <si>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</si>
  <si>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</si>
  <si>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</si>
  <si>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</si>
  <si>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</si>
  <si>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</si>
  <si>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</si>
  <si>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</si>
  <si>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</si>
  <si>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</si>
  <si>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</si>
  <si>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</si>
  <si>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</si>
  <si>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</si>
  <si>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</si>
  <si>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</si>
  <si>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</si>
  <si>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</si>
  <si>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</si>
  <si>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</si>
  <si>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</si>
  <si>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</si>
  <si>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</si>
  <si>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</si>
  <si>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</si>
  <si>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</si>
  <si>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</si>
  <si>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</si>
  <si>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</si>
  <si>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</si>
  <si>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</si>
  <si>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</si>
  <si>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</si>
  <si>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</si>
  <si>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</si>
  <si>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</si>
  <si>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</si>
  <si>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</si>
  <si>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</si>
  <si>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</si>
  <si>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</si>
  <si>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</si>
  <si>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</si>
  <si>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</si>
  <si>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</si>
  <si>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</si>
  <si>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</si>
  <si>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</si>
  <si>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</si>
  <si>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</si>
  <si>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</si>
  <si>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</si>
  <si>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4月に簡易水道事業を水道事業に統合しており、これに併せて平成26年度に策定した「あさぎり町水道施設整備実施計画書」に基づき、平成27年度から老朽管の更新事業を行っている。今後も財政上無理の無い計画的な施設整備を進めることとしている。
　また、平成30年4月に水道使用料金を改定しており、若干ではあるが、経営改善をみている。
　今後も経営状況をみながら、料金改定や経営内容の見直しを行う等、一層の経営の健全化を図りたい。</t>
    <rPh sb="1" eb="3">
      <t>ヘイセイ</t>
    </rPh>
    <rPh sb="5" eb="6">
      <t>ネン</t>
    </rPh>
    <rPh sb="7" eb="8">
      <t>ガツ</t>
    </rPh>
    <rPh sb="9" eb="11">
      <t>カンイ</t>
    </rPh>
    <rPh sb="11" eb="13">
      <t>スイドウ</t>
    </rPh>
    <rPh sb="13" eb="15">
      <t>ジギョウ</t>
    </rPh>
    <rPh sb="16" eb="18">
      <t>スイドウ</t>
    </rPh>
    <rPh sb="18" eb="20">
      <t>ジギョウ</t>
    </rPh>
    <rPh sb="21" eb="23">
      <t>トウゴウ</t>
    </rPh>
    <rPh sb="31" eb="32">
      <t>アワ</t>
    </rPh>
    <rPh sb="34" eb="36">
      <t>ヘイセイ</t>
    </rPh>
    <rPh sb="38" eb="40">
      <t>ネンド</t>
    </rPh>
    <rPh sb="41" eb="43">
      <t>サクテイ</t>
    </rPh>
    <rPh sb="50" eb="51">
      <t>チョウ</t>
    </rPh>
    <rPh sb="51" eb="53">
      <t>スイドウ</t>
    </rPh>
    <rPh sb="53" eb="55">
      <t>シセツ</t>
    </rPh>
    <rPh sb="55" eb="57">
      <t>セイビ</t>
    </rPh>
    <rPh sb="57" eb="59">
      <t>ジッシ</t>
    </rPh>
    <rPh sb="59" eb="61">
      <t>ケイカク</t>
    </rPh>
    <rPh sb="61" eb="62">
      <t>ショ</t>
    </rPh>
    <rPh sb="64" eb="65">
      <t>モト</t>
    </rPh>
    <rPh sb="68" eb="70">
      <t>ヘイセイ</t>
    </rPh>
    <rPh sb="72" eb="74">
      <t>ネンド</t>
    </rPh>
    <rPh sb="76" eb="78">
      <t>ロウキュウ</t>
    </rPh>
    <rPh sb="78" eb="79">
      <t>カン</t>
    </rPh>
    <rPh sb="80" eb="82">
      <t>コウシン</t>
    </rPh>
    <rPh sb="82" eb="84">
      <t>ジギョウ</t>
    </rPh>
    <rPh sb="85" eb="86">
      <t>オコナ</t>
    </rPh>
    <rPh sb="91" eb="93">
      <t>コンゴ</t>
    </rPh>
    <rPh sb="94" eb="97">
      <t>ザイセイジョウ</t>
    </rPh>
    <rPh sb="97" eb="99">
      <t>ムリ</t>
    </rPh>
    <rPh sb="100" eb="101">
      <t>ナ</t>
    </rPh>
    <rPh sb="102" eb="105">
      <t>ケイカクテキ</t>
    </rPh>
    <rPh sb="106" eb="108">
      <t>シセツ</t>
    </rPh>
    <rPh sb="108" eb="110">
      <t>セイビ</t>
    </rPh>
    <rPh sb="111" eb="112">
      <t>スス</t>
    </rPh>
    <rPh sb="127" eb="129">
      <t>ヘイセイ</t>
    </rPh>
    <rPh sb="131" eb="132">
      <t>ネン</t>
    </rPh>
    <rPh sb="133" eb="134">
      <t>ガツ</t>
    </rPh>
    <rPh sb="135" eb="137">
      <t>スイドウ</t>
    </rPh>
    <rPh sb="137" eb="139">
      <t>シヨウ</t>
    </rPh>
    <rPh sb="139" eb="141">
      <t>リョウキン</t>
    </rPh>
    <rPh sb="142" eb="144">
      <t>カイテイ</t>
    </rPh>
    <rPh sb="149" eb="151">
      <t>ジャッカン</t>
    </rPh>
    <rPh sb="157" eb="159">
      <t>ケイエイ</t>
    </rPh>
    <rPh sb="159" eb="161">
      <t>カイゼン</t>
    </rPh>
    <rPh sb="169" eb="171">
      <t>コンゴ</t>
    </rPh>
    <rPh sb="172" eb="174">
      <t>ケイエイ</t>
    </rPh>
    <rPh sb="174" eb="176">
      <t>ジョウキョウ</t>
    </rPh>
    <rPh sb="182" eb="184">
      <t>リョウキン</t>
    </rPh>
    <rPh sb="184" eb="186">
      <t>カイテイ</t>
    </rPh>
    <rPh sb="187" eb="189">
      <t>ケイエイ</t>
    </rPh>
    <rPh sb="189" eb="191">
      <t>ナイヨウ</t>
    </rPh>
    <rPh sb="192" eb="194">
      <t>ミナオ</t>
    </rPh>
    <rPh sb="196" eb="197">
      <t>オコナ</t>
    </rPh>
    <rPh sb="198" eb="199">
      <t>トウ</t>
    </rPh>
    <rPh sb="200" eb="202">
      <t>イッソウ</t>
    </rPh>
    <rPh sb="203" eb="205">
      <t>ケイエイ</t>
    </rPh>
    <rPh sb="206" eb="209">
      <t>ケンゼンカ</t>
    </rPh>
    <rPh sb="210" eb="211">
      <t>ハカ</t>
    </rPh>
    <phoneticPr fontId="4"/>
  </si>
  <si>
    <t>　経常収支比率については、平成30年4月に使用料金の改定を行ったことにより使用料金が増収となり、数値の改善となった。
　累積欠損金については、使用料の改定等の経営改善により消滅している。
　また、平成27年度から水道施設整備実施計画に基づいた老朽管の更新事業を行っているため、設備投資費用もかさんでおり、経営状況はさらに厳しくなることが予想される。</t>
    <rPh sb="1" eb="3">
      <t>ケイジョウ</t>
    </rPh>
    <rPh sb="3" eb="5">
      <t>シュウシ</t>
    </rPh>
    <rPh sb="5" eb="7">
      <t>ヒリツ</t>
    </rPh>
    <rPh sb="13" eb="15">
      <t>ヘイセイ</t>
    </rPh>
    <rPh sb="17" eb="18">
      <t>ネン</t>
    </rPh>
    <rPh sb="19" eb="20">
      <t>ガツ</t>
    </rPh>
    <rPh sb="21" eb="23">
      <t>シヨウ</t>
    </rPh>
    <rPh sb="23" eb="25">
      <t>リョウキン</t>
    </rPh>
    <rPh sb="26" eb="28">
      <t>カイテイ</t>
    </rPh>
    <rPh sb="29" eb="30">
      <t>オコナ</t>
    </rPh>
    <rPh sb="37" eb="39">
      <t>シヨウ</t>
    </rPh>
    <rPh sb="39" eb="41">
      <t>リョウキン</t>
    </rPh>
    <rPh sb="42" eb="44">
      <t>ゾウシュウ</t>
    </rPh>
    <rPh sb="48" eb="50">
      <t>スウチ</t>
    </rPh>
    <rPh sb="51" eb="53">
      <t>カイゼン</t>
    </rPh>
    <rPh sb="60" eb="62">
      <t>ルイセキ</t>
    </rPh>
    <rPh sb="62" eb="64">
      <t>ケッソン</t>
    </rPh>
    <rPh sb="64" eb="65">
      <t>キン</t>
    </rPh>
    <rPh sb="71" eb="74">
      <t>シヨウリョウ</t>
    </rPh>
    <rPh sb="75" eb="77">
      <t>カイテイ</t>
    </rPh>
    <rPh sb="77" eb="78">
      <t>トウ</t>
    </rPh>
    <rPh sb="79" eb="81">
      <t>ケイエイ</t>
    </rPh>
    <rPh sb="81" eb="83">
      <t>カイゼン</t>
    </rPh>
    <rPh sb="86" eb="88">
      <t>ショウメツ</t>
    </rPh>
    <rPh sb="98" eb="100">
      <t>ヘイセイ</t>
    </rPh>
    <rPh sb="102" eb="104">
      <t>ネンド</t>
    </rPh>
    <rPh sb="106" eb="108">
      <t>スイドウ</t>
    </rPh>
    <rPh sb="108" eb="110">
      <t>シセツ</t>
    </rPh>
    <rPh sb="110" eb="112">
      <t>セイビ</t>
    </rPh>
    <rPh sb="112" eb="114">
      <t>ジッシ</t>
    </rPh>
    <rPh sb="114" eb="116">
      <t>ケイカク</t>
    </rPh>
    <rPh sb="117" eb="118">
      <t>モト</t>
    </rPh>
    <rPh sb="121" eb="123">
      <t>ロウキュウ</t>
    </rPh>
    <rPh sb="123" eb="124">
      <t>カン</t>
    </rPh>
    <rPh sb="125" eb="127">
      <t>コウシン</t>
    </rPh>
    <rPh sb="127" eb="129">
      <t>ジギョウ</t>
    </rPh>
    <rPh sb="130" eb="131">
      <t>オコナ</t>
    </rPh>
    <rPh sb="152" eb="154">
      <t>ケイエイ</t>
    </rPh>
    <rPh sb="154" eb="156">
      <t>ジョウキョウ</t>
    </rPh>
    <rPh sb="160" eb="161">
      <t>キビ</t>
    </rPh>
    <rPh sb="168" eb="170">
      <t>ヨソウ</t>
    </rPh>
    <phoneticPr fontId="4"/>
  </si>
  <si>
    <t>　平成26年度に策定した水道施設整備実施計画に則った老朽管の管路更新事業を平成27年度から実施している。今後も継続して実施していく予定であるため、管路経年化率については徐々に改善するものと思われる。</t>
    <rPh sb="1" eb="3">
      <t>ヘイセイ</t>
    </rPh>
    <rPh sb="5" eb="7">
      <t>ネンド</t>
    </rPh>
    <rPh sb="8" eb="10">
      <t>サクテイ</t>
    </rPh>
    <rPh sb="12" eb="14">
      <t>スイドウ</t>
    </rPh>
    <rPh sb="14" eb="16">
      <t>シセツ</t>
    </rPh>
    <rPh sb="16" eb="18">
      <t>セイビ</t>
    </rPh>
    <rPh sb="18" eb="20">
      <t>ジッシ</t>
    </rPh>
    <rPh sb="20" eb="22">
      <t>ケイカク</t>
    </rPh>
    <rPh sb="23" eb="24">
      <t>ノット</t>
    </rPh>
    <rPh sb="26" eb="28">
      <t>ロウキュウ</t>
    </rPh>
    <rPh sb="28" eb="29">
      <t>カン</t>
    </rPh>
    <rPh sb="30" eb="32">
      <t>カンロ</t>
    </rPh>
    <rPh sb="32" eb="34">
      <t>コウシン</t>
    </rPh>
    <rPh sb="34" eb="36">
      <t>ジギョウ</t>
    </rPh>
    <rPh sb="37" eb="39">
      <t>ヘイセイ</t>
    </rPh>
    <rPh sb="41" eb="43">
      <t>ネンド</t>
    </rPh>
    <rPh sb="45" eb="47">
      <t>ジッシ</t>
    </rPh>
    <rPh sb="52" eb="54">
      <t>コンゴ</t>
    </rPh>
    <rPh sb="55" eb="57">
      <t>ケイゾク</t>
    </rPh>
    <rPh sb="59" eb="61">
      <t>ジッシ</t>
    </rPh>
    <rPh sb="65" eb="67">
      <t>ヨテイ</t>
    </rPh>
    <rPh sb="73" eb="75">
      <t>カンロ</t>
    </rPh>
    <rPh sb="75" eb="78">
      <t>ケイネンカ</t>
    </rPh>
    <rPh sb="78" eb="79">
      <t>リツ</t>
    </rPh>
    <rPh sb="84" eb="86">
      <t>ジョジョ</t>
    </rPh>
    <rPh sb="87" eb="89">
      <t>カイゼン</t>
    </rPh>
    <rPh sb="94" eb="9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</si>
</sst>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0.17</c:v>
                </c:pt>
                <c:pt idx="1">
                  <c:v>3.11</c:v>
                </c:pt>
                <c:pt idx="2">
                  <c:v>1.51</c:v>
                </c:pt>
                <c:pt idx="3">
                  <c:v>0.76</c:v>
                </c:pt>
                <c:pt idx="4">
                  <c:v>0.72</c:v>
                </c:pt>
              </c:numCache>
            </c:numRef>
          </c:val>
          <c:extLst xmlns:c16r2="http://schemas.microsoft.com/office/drawing/2015/06/chart">
            <c:ext xmlns:c16="http://schemas.microsoft.com/office/drawing/2014/chart" uri="{C3380CC4-5D6E-409C-BE32-E72D297353CC}">
              <c16:uniqueId val="{00000000-CD50-43FF-A10E-4EA1D4BF0DCB}"/>
            </c:ext>
          </c:extLst>
        </c:ser>
        <c:dLbls>
          <c:showLegendKey val="0"/>
          <c:showVal val="0"/>
          <c:showCatName val="0"/>
          <c:showSerName val="0"/>
          <c:showPercent val="0"/>
          <c:showBubbleSize val="0"/>
        </c:dLbls>
        <c:gapWidth val="150"/>
        <c:axId val="107632896"/>
        <c:axId val="1076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0.39</c:v>
                </c:pt>
                <c:pt idx="4">
                  <c:v>0.43</c:v>
                </c:pt>
              </c:numCache>
            </c:numRef>
          </c:val>
          <c:smooth val="0"/>
          <c:extLst xmlns:c16r2="http://schemas.microsoft.com/office/drawing/2015/06/chart">
            <c:ext xmlns:c16="http://schemas.microsoft.com/office/drawing/2014/chart" uri="{C3380CC4-5D6E-409C-BE32-E72D297353CC}">
              <c16:uniqueId val="{00000001-CD50-43FF-A10E-4EA1D4BF0DCB}"/>
            </c:ext>
          </c:extLst>
        </c:ser>
        <c:dLbls>
          <c:showLegendKey val="0"/>
          <c:showVal val="0"/>
          <c:showCatName val="0"/>
          <c:showSerName val="0"/>
          <c:showPercent val="0"/>
          <c:showBubbleSize val="0"/>
        </c:dLbls>
        <c:marker val="1"/>
        <c:smooth val="0"/>
        <c:axId val="107632896"/>
        <c:axId val="107647360"/>
      </c:lineChart>
      <c:dateAx>
        <c:axId val="107632896"/>
        <c:scaling>
          <c:orientation val="minMax"/>
        </c:scaling>
        <c:delete val="1"/>
        <c:axPos val="b"/>
        <c:numFmt formatCode="ge" sourceLinked="1"/>
        <c:majorTickMark val="none"/>
        <c:minorTickMark val="none"/>
        <c:tickLblPos val="none"/>
        <c:crossAx val="107647360"/>
        <c:crosses val="autoZero"/>
        <c:auto val="1"/>
        <c:lblOffset val="100"/>
        <c:baseTimeUnit val="years"/>
      </c:dateAx>
      <c:valAx>
        <c:axId val="1076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69.12</c:v>
                </c:pt>
                <c:pt idx="1">
                  <c:v>63.03</c:v>
                </c:pt>
                <c:pt idx="2">
                  <c:v>62.96</c:v>
                </c:pt>
                <c:pt idx="3">
                  <c:v>73.819999999999993</c:v>
                </c:pt>
                <c:pt idx="4">
                  <c:v>73.459999999999994</c:v>
                </c:pt>
              </c:numCache>
            </c:numRef>
          </c:val>
          <c:extLst xmlns:c16r2="http://schemas.microsoft.com/office/drawing/2015/06/chart">
            <c:ext xmlns:c16="http://schemas.microsoft.com/office/drawing/2014/chart" uri="{C3380CC4-5D6E-409C-BE32-E72D297353CC}">
              <c16:uniqueId val="{00000000-A3EF-4B9D-B627-77C50138C85D}"/>
            </c:ext>
          </c:extLst>
        </c:ser>
        <c:dLbls>
          <c:showLegendKey val="0"/>
          <c:showVal val="0"/>
          <c:showCatName val="0"/>
          <c:showSerName val="0"/>
          <c:showPercent val="0"/>
          <c:showBubbleSize val="0"/>
        </c:dLbls>
        <c:gapWidth val="150"/>
        <c:axId val="108579072"/>
        <c:axId val="1085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55.88</c:v>
                </c:pt>
                <c:pt idx="4">
                  <c:v>55.22</c:v>
                </c:pt>
              </c:numCache>
            </c:numRef>
          </c:val>
          <c:smooth val="0"/>
          <c:extLst xmlns:c16r2="http://schemas.microsoft.com/office/drawing/2015/06/chart">
            <c:ext xmlns:c16="http://schemas.microsoft.com/office/drawing/2014/chart" uri="{C3380CC4-5D6E-409C-BE32-E72D297353CC}">
              <c16:uniqueId val="{00000001-A3EF-4B9D-B627-77C50138C85D}"/>
            </c:ext>
          </c:extLst>
        </c:ser>
        <c:dLbls>
          <c:showLegendKey val="0"/>
          <c:showVal val="0"/>
          <c:showCatName val="0"/>
          <c:showSerName val="0"/>
          <c:showPercent val="0"/>
          <c:showBubbleSize val="0"/>
        </c:dLbls>
        <c:marker val="1"/>
        <c:smooth val="0"/>
        <c:axId val="108579072"/>
        <c:axId val="108589440"/>
      </c:lineChart>
      <c:dateAx>
        <c:axId val="108579072"/>
        <c:scaling>
          <c:orientation val="minMax"/>
        </c:scaling>
        <c:delete val="1"/>
        <c:axPos val="b"/>
        <c:numFmt formatCode="ge" sourceLinked="1"/>
        <c:majorTickMark val="none"/>
        <c:minorTickMark val="none"/>
        <c:tickLblPos val="none"/>
        <c:crossAx val="108589440"/>
        <c:crosses val="autoZero"/>
        <c:auto val="1"/>
        <c:lblOffset val="100"/>
        <c:baseTimeUnit val="years"/>
      </c:dateAx>
      <c:valAx>
        <c:axId val="1085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70.37</c:v>
                </c:pt>
                <c:pt idx="1">
                  <c:v>77.930000000000007</c:v>
                </c:pt>
                <c:pt idx="2">
                  <c:v>78.989999999999995</c:v>
                </c:pt>
                <c:pt idx="3">
                  <c:v>78.069999999999993</c:v>
                </c:pt>
                <c:pt idx="4">
                  <c:v>77.260000000000005</c:v>
                </c:pt>
              </c:numCache>
            </c:numRef>
          </c:val>
          <c:extLst xmlns:c16r2="http://schemas.microsoft.com/office/drawing/2015/06/chart">
            <c:ext xmlns:c16="http://schemas.microsoft.com/office/drawing/2014/chart" uri="{C3380CC4-5D6E-409C-BE32-E72D297353CC}">
              <c16:uniqueId val="{00000000-9B70-41E9-AF0F-F2D6C4490104}"/>
            </c:ext>
          </c:extLst>
        </c:ser>
        <c:dLbls>
          <c:showLegendKey val="0"/>
          <c:showVal val="0"/>
          <c:showCatName val="0"/>
          <c:showSerName val="0"/>
          <c:showPercent val="0"/>
          <c:showBubbleSize val="0"/>
        </c:dLbls>
        <c:gapWidth val="150"/>
        <c:axId val="108640896"/>
        <c:axId val="10865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9B70-41E9-AF0F-F2D6C4490104}"/>
            </c:ext>
          </c:extLst>
        </c:ser>
        <c:dLbls>
          <c:showLegendKey val="0"/>
          <c:showVal val="0"/>
          <c:showCatName val="0"/>
          <c:showSerName val="0"/>
          <c:showPercent val="0"/>
          <c:showBubbleSize val="0"/>
        </c:dLbls>
        <c:marker val="1"/>
        <c:smooth val="0"/>
        <c:axId val="108640896"/>
        <c:axId val="108651264"/>
      </c:lineChart>
      <c:dateAx>
        <c:axId val="108640896"/>
        <c:scaling>
          <c:orientation val="minMax"/>
        </c:scaling>
        <c:delete val="1"/>
        <c:axPos val="b"/>
        <c:numFmt formatCode="ge" sourceLinked="1"/>
        <c:majorTickMark val="none"/>
        <c:minorTickMark val="none"/>
        <c:tickLblPos val="none"/>
        <c:crossAx val="108651264"/>
        <c:crosses val="autoZero"/>
        <c:auto val="1"/>
        <c:lblOffset val="100"/>
        <c:baseTimeUnit val="years"/>
      </c:dateAx>
      <c:valAx>
        <c:axId val="1086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114.73</c:v>
                </c:pt>
                <c:pt idx="1">
                  <c:v>127.38</c:v>
                </c:pt>
                <c:pt idx="2">
                  <c:v>123.77</c:v>
                </c:pt>
                <c:pt idx="3">
                  <c:v>110.6</c:v>
                </c:pt>
                <c:pt idx="4">
                  <c:v>119.54</c:v>
                </c:pt>
              </c:numCache>
            </c:numRef>
          </c:val>
          <c:extLst xmlns:c16r2="http://schemas.microsoft.com/office/drawing/2015/06/chart">
            <c:ext xmlns:c16="http://schemas.microsoft.com/office/drawing/2014/chart" uri="{C3380CC4-5D6E-409C-BE32-E72D297353CC}">
              <c16:uniqueId val="{00000000-9F2E-4ED2-A88B-6D0F72AEE414}"/>
            </c:ext>
          </c:extLst>
        </c:ser>
        <c:dLbls>
          <c:showLegendKey val="0"/>
          <c:showVal val="0"/>
          <c:showCatName val="0"/>
          <c:showSerName val="0"/>
          <c:showPercent val="0"/>
          <c:showBubbleSize val="0"/>
        </c:dLbls>
        <c:gapWidth val="150"/>
        <c:axId val="107675008"/>
        <c:axId val="1074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110.02</c:v>
                </c:pt>
                <c:pt idx="4">
                  <c:v>108.76</c:v>
                </c:pt>
              </c:numCache>
            </c:numRef>
          </c:val>
          <c:smooth val="0"/>
          <c:extLst xmlns:c16r2="http://schemas.microsoft.com/office/drawing/2015/06/chart">
            <c:ext xmlns:c16="http://schemas.microsoft.com/office/drawing/2014/chart" uri="{C3380CC4-5D6E-409C-BE32-E72D297353CC}">
              <c16:uniqueId val="{00000001-9F2E-4ED2-A88B-6D0F72AEE414}"/>
            </c:ext>
          </c:extLst>
        </c:ser>
        <c:dLbls>
          <c:showLegendKey val="0"/>
          <c:showVal val="0"/>
          <c:showCatName val="0"/>
          <c:showSerName val="0"/>
          <c:showPercent val="0"/>
          <c:showBubbleSize val="0"/>
        </c:dLbls>
        <c:marker val="1"/>
        <c:smooth val="0"/>
        <c:axId val="107675008"/>
        <c:axId val="107492480"/>
      </c:lineChart>
      <c:dateAx>
        <c:axId val="107675008"/>
        <c:scaling>
          <c:orientation val="minMax"/>
        </c:scaling>
        <c:delete val="1"/>
        <c:axPos val="b"/>
        <c:numFmt formatCode="ge" sourceLinked="1"/>
        <c:majorTickMark val="none"/>
        <c:minorTickMark val="none"/>
        <c:tickLblPos val="none"/>
        <c:crossAx val="107492480"/>
        <c:crosses val="autoZero"/>
        <c:auto val="1"/>
        <c:lblOffset val="100"/>
        <c:baseTimeUnit val="years"/>
      </c:dateAx>
      <c:valAx>
        <c:axId val="10749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52.77</c:v>
                </c:pt>
                <c:pt idx="1">
                  <c:v>50.9</c:v>
                </c:pt>
                <c:pt idx="2">
                  <c:v>50.71</c:v>
                </c:pt>
                <c:pt idx="3">
                  <c:v>46.06</c:v>
                </c:pt>
                <c:pt idx="4">
                  <c:v>47.68</c:v>
                </c:pt>
              </c:numCache>
            </c:numRef>
          </c:val>
          <c:extLst xmlns:c16r2="http://schemas.microsoft.com/office/drawing/2015/06/chart">
            <c:ext xmlns:c16="http://schemas.microsoft.com/office/drawing/2014/chart" uri="{C3380CC4-5D6E-409C-BE32-E72D297353CC}">
              <c16:uniqueId val="{00000000-BB5B-4DCB-86F8-B33A164957FF}"/>
            </c:ext>
          </c:extLst>
        </c:ser>
        <c:dLbls>
          <c:showLegendKey val="0"/>
          <c:showVal val="0"/>
          <c:showCatName val="0"/>
          <c:showSerName val="0"/>
          <c:showPercent val="0"/>
          <c:showBubbleSize val="0"/>
        </c:dLbls>
        <c:gapWidth val="150"/>
        <c:axId val="107506688"/>
        <c:axId val="1075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46.61</c:v>
                </c:pt>
                <c:pt idx="4">
                  <c:v>47.97</c:v>
                </c:pt>
              </c:numCache>
            </c:numRef>
          </c:val>
          <c:smooth val="0"/>
          <c:extLst xmlns:c16r2="http://schemas.microsoft.com/office/drawing/2015/06/chart">
            <c:ext xmlns:c16="http://schemas.microsoft.com/office/drawing/2014/chart" uri="{C3380CC4-5D6E-409C-BE32-E72D297353CC}">
              <c16:uniqueId val="{00000001-BB5B-4DCB-86F8-B33A164957FF}"/>
            </c:ext>
          </c:extLst>
        </c:ser>
        <c:dLbls>
          <c:showLegendKey val="0"/>
          <c:showVal val="0"/>
          <c:showCatName val="0"/>
          <c:showSerName val="0"/>
          <c:showPercent val="0"/>
          <c:showBubbleSize val="0"/>
        </c:dLbls>
        <c:marker val="1"/>
        <c:smooth val="0"/>
        <c:axId val="107506688"/>
        <c:axId val="107525248"/>
      </c:lineChart>
      <c:dateAx>
        <c:axId val="107506688"/>
        <c:scaling>
          <c:orientation val="minMax"/>
        </c:scaling>
        <c:delete val="1"/>
        <c:axPos val="b"/>
        <c:numFmt formatCode="ge" sourceLinked="1"/>
        <c:majorTickMark val="none"/>
        <c:minorTickMark val="none"/>
        <c:tickLblPos val="none"/>
        <c:crossAx val="107525248"/>
        <c:crosses val="autoZero"/>
        <c:auto val="1"/>
        <c:lblOffset val="100"/>
        <c:baseTimeUnit val="years"/>
      </c:dateAx>
      <c:valAx>
        <c:axId val="1075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47.31</c:v>
                </c:pt>
                <c:pt idx="1">
                  <c:v>47.92</c:v>
                </c:pt>
                <c:pt idx="2">
                  <c:v>47.47</c:v>
                </c:pt>
                <c:pt idx="3">
                  <c:v>10.9</c:v>
                </c:pt>
                <c:pt idx="4">
                  <c:v>10.3</c:v>
                </c:pt>
              </c:numCache>
            </c:numRef>
          </c:val>
          <c:extLst xmlns:c16r2="http://schemas.microsoft.com/office/drawing/2015/06/chart">
            <c:ext xmlns:c16="http://schemas.microsoft.com/office/drawing/2014/chart" uri="{C3380CC4-5D6E-409C-BE32-E72D297353CC}">
              <c16:uniqueId val="{00000000-37F8-4209-955A-41134E72C88F}"/>
            </c:ext>
          </c:extLst>
        </c:ser>
        <c:dLbls>
          <c:showLegendKey val="0"/>
          <c:showVal val="0"/>
          <c:showCatName val="0"/>
          <c:showSerName val="0"/>
          <c:showPercent val="0"/>
          <c:showBubbleSize val="0"/>
        </c:dLbls>
        <c:gapWidth val="150"/>
        <c:axId val="107687296"/>
        <c:axId val="1076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10.84</c:v>
                </c:pt>
                <c:pt idx="4">
                  <c:v>15.33</c:v>
                </c:pt>
              </c:numCache>
            </c:numRef>
          </c:val>
          <c:smooth val="0"/>
          <c:extLst xmlns:c16r2="http://schemas.microsoft.com/office/drawing/2015/06/chart">
            <c:ext xmlns:c16="http://schemas.microsoft.com/office/drawing/2014/chart" uri="{C3380CC4-5D6E-409C-BE32-E72D297353CC}">
              <c16:uniqueId val="{00000001-37F8-4209-955A-41134E72C88F}"/>
            </c:ext>
          </c:extLst>
        </c:ser>
        <c:dLbls>
          <c:showLegendKey val="0"/>
          <c:showVal val="0"/>
          <c:showCatName val="0"/>
          <c:showSerName val="0"/>
          <c:showPercent val="0"/>
          <c:showBubbleSize val="0"/>
        </c:dLbls>
        <c:marker val="1"/>
        <c:smooth val="0"/>
        <c:axId val="107687296"/>
        <c:axId val="107697664"/>
      </c:lineChart>
      <c:dateAx>
        <c:axId val="107687296"/>
        <c:scaling>
          <c:orientation val="minMax"/>
        </c:scaling>
        <c:delete val="1"/>
        <c:axPos val="b"/>
        <c:numFmt formatCode="ge" sourceLinked="1"/>
        <c:majorTickMark val="none"/>
        <c:minorTickMark val="none"/>
        <c:tickLblPos val="none"/>
        <c:crossAx val="107697664"/>
        <c:crosses val="autoZero"/>
        <c:auto val="1"/>
        <c:lblOffset val="100"/>
        <c:baseTimeUnit val="years"/>
      </c:dateAx>
      <c:valAx>
        <c:axId val="1076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33.369999999999997</c:v>
                </c:pt>
                <c:pt idx="4">
                  <c:v>0</c:v>
                </c:pt>
              </c:numCache>
            </c:numRef>
          </c:val>
          <c:extLst xmlns:c16r2="http://schemas.microsoft.com/office/drawing/2015/06/chart">
            <c:ext xmlns:c16="http://schemas.microsoft.com/office/drawing/2014/chart" uri="{C3380CC4-5D6E-409C-BE32-E72D297353CC}">
              <c16:uniqueId val="{00000000-E213-460E-B251-A61CB8022B08}"/>
            </c:ext>
          </c:extLst>
        </c:ser>
        <c:dLbls>
          <c:showLegendKey val="0"/>
          <c:showVal val="0"/>
          <c:showCatName val="0"/>
          <c:showSerName val="0"/>
          <c:showPercent val="0"/>
          <c:showBubbleSize val="0"/>
        </c:dLbls>
        <c:gapWidth val="150"/>
        <c:axId val="108011904"/>
        <c:axId val="1080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7.31</c:v>
                </c:pt>
                <c:pt idx="4">
                  <c:v>7.48</c:v>
                </c:pt>
              </c:numCache>
            </c:numRef>
          </c:val>
          <c:smooth val="0"/>
          <c:extLst xmlns:c16r2="http://schemas.microsoft.com/office/drawing/2015/06/chart">
            <c:ext xmlns:c16="http://schemas.microsoft.com/office/drawing/2014/chart" uri="{C3380CC4-5D6E-409C-BE32-E72D297353CC}">
              <c16:uniqueId val="{00000001-E213-460E-B251-A61CB8022B08}"/>
            </c:ext>
          </c:extLst>
        </c:ser>
        <c:dLbls>
          <c:showLegendKey val="0"/>
          <c:showVal val="0"/>
          <c:showCatName val="0"/>
          <c:showSerName val="0"/>
          <c:showPercent val="0"/>
          <c:showBubbleSize val="0"/>
        </c:dLbls>
        <c:marker val="1"/>
        <c:smooth val="0"/>
        <c:axId val="108011904"/>
        <c:axId val="108013824"/>
      </c:lineChart>
      <c:dateAx>
        <c:axId val="108011904"/>
        <c:scaling>
          <c:orientation val="minMax"/>
        </c:scaling>
        <c:delete val="1"/>
        <c:axPos val="b"/>
        <c:numFmt formatCode="ge" sourceLinked="1"/>
        <c:majorTickMark val="none"/>
        <c:minorTickMark val="none"/>
        <c:tickLblPos val="none"/>
        <c:crossAx val="108013824"/>
        <c:crosses val="autoZero"/>
        <c:auto val="1"/>
        <c:lblOffset val="100"/>
        <c:baseTimeUnit val="years"/>
      </c:dateAx>
      <c:valAx>
        <c:axId val="10801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1472.34</c:v>
                </c:pt>
                <c:pt idx="1">
                  <c:v>2105.0100000000002</c:v>
                </c:pt>
                <c:pt idx="2">
                  <c:v>2128.8000000000002</c:v>
                </c:pt>
                <c:pt idx="3">
                  <c:v>199.18</c:v>
                </c:pt>
                <c:pt idx="4">
                  <c:v>236.37</c:v>
                </c:pt>
              </c:numCache>
            </c:numRef>
          </c:val>
          <c:extLst xmlns:c16r2="http://schemas.microsoft.com/office/drawing/2015/06/chart">
            <c:ext xmlns:c16="http://schemas.microsoft.com/office/drawing/2014/chart" uri="{C3380CC4-5D6E-409C-BE32-E72D297353CC}">
              <c16:uniqueId val="{00000000-9ABD-4C60-A151-1DC6398C033A}"/>
            </c:ext>
          </c:extLst>
        </c:ser>
        <c:dLbls>
          <c:showLegendKey val="0"/>
          <c:showVal val="0"/>
          <c:showCatName val="0"/>
          <c:showSerName val="0"/>
          <c:showPercent val="0"/>
          <c:showBubbleSize val="0"/>
        </c:dLbls>
        <c:gapWidth val="150"/>
        <c:axId val="108038784"/>
        <c:axId val="1080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355.27</c:v>
                </c:pt>
                <c:pt idx="4">
                  <c:v>359.7</c:v>
                </c:pt>
              </c:numCache>
            </c:numRef>
          </c:val>
          <c:smooth val="0"/>
          <c:extLst xmlns:c16r2="http://schemas.microsoft.com/office/drawing/2015/06/chart">
            <c:ext xmlns:c16="http://schemas.microsoft.com/office/drawing/2014/chart" uri="{C3380CC4-5D6E-409C-BE32-E72D297353CC}">
              <c16:uniqueId val="{00000001-9ABD-4C60-A151-1DC6398C033A}"/>
            </c:ext>
          </c:extLst>
        </c:ser>
        <c:dLbls>
          <c:showLegendKey val="0"/>
          <c:showVal val="0"/>
          <c:showCatName val="0"/>
          <c:showSerName val="0"/>
          <c:showPercent val="0"/>
          <c:showBubbleSize val="0"/>
        </c:dLbls>
        <c:marker val="1"/>
        <c:smooth val="0"/>
        <c:axId val="108038784"/>
        <c:axId val="108053248"/>
      </c:lineChart>
      <c:dateAx>
        <c:axId val="108038784"/>
        <c:scaling>
          <c:orientation val="minMax"/>
        </c:scaling>
        <c:delete val="1"/>
        <c:axPos val="b"/>
        <c:numFmt formatCode="ge" sourceLinked="1"/>
        <c:majorTickMark val="none"/>
        <c:minorTickMark val="none"/>
        <c:tickLblPos val="none"/>
        <c:crossAx val="108053248"/>
        <c:crosses val="autoZero"/>
        <c:auto val="1"/>
        <c:lblOffset val="100"/>
        <c:baseTimeUnit val="years"/>
      </c:dateAx>
      <c:valAx>
        <c:axId val="10805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97.31</c:v>
                </c:pt>
                <c:pt idx="1">
                  <c:v>176.46</c:v>
                </c:pt>
                <c:pt idx="2">
                  <c:v>229.37</c:v>
                </c:pt>
                <c:pt idx="3">
                  <c:v>1057.93</c:v>
                </c:pt>
                <c:pt idx="4">
                  <c:v>960.49</c:v>
                </c:pt>
              </c:numCache>
            </c:numRef>
          </c:val>
          <c:extLst xmlns:c16r2="http://schemas.microsoft.com/office/drawing/2015/06/chart">
            <c:ext xmlns:c16="http://schemas.microsoft.com/office/drawing/2014/chart" uri="{C3380CC4-5D6E-409C-BE32-E72D297353CC}">
              <c16:uniqueId val="{00000000-646C-4ADB-8754-0B1BD863B7AF}"/>
            </c:ext>
          </c:extLst>
        </c:ser>
        <c:dLbls>
          <c:showLegendKey val="0"/>
          <c:showVal val="0"/>
          <c:showCatName val="0"/>
          <c:showSerName val="0"/>
          <c:showPercent val="0"/>
          <c:showBubbleSize val="0"/>
        </c:dLbls>
        <c:gapWidth val="150"/>
        <c:axId val="108092032"/>
        <c:axId val="1080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458.27</c:v>
                </c:pt>
                <c:pt idx="4">
                  <c:v>447.01</c:v>
                </c:pt>
              </c:numCache>
            </c:numRef>
          </c:val>
          <c:smooth val="0"/>
          <c:extLst xmlns:c16r2="http://schemas.microsoft.com/office/drawing/2015/06/chart">
            <c:ext xmlns:c16="http://schemas.microsoft.com/office/drawing/2014/chart" uri="{C3380CC4-5D6E-409C-BE32-E72D297353CC}">
              <c16:uniqueId val="{00000001-646C-4ADB-8754-0B1BD863B7AF}"/>
            </c:ext>
          </c:extLst>
        </c:ser>
        <c:dLbls>
          <c:showLegendKey val="0"/>
          <c:showVal val="0"/>
          <c:showCatName val="0"/>
          <c:showSerName val="0"/>
          <c:showPercent val="0"/>
          <c:showBubbleSize val="0"/>
        </c:dLbls>
        <c:marker val="1"/>
        <c:smooth val="0"/>
        <c:axId val="108092032"/>
        <c:axId val="108094208"/>
      </c:lineChart>
      <c:dateAx>
        <c:axId val="108092032"/>
        <c:scaling>
          <c:orientation val="minMax"/>
        </c:scaling>
        <c:delete val="1"/>
        <c:axPos val="b"/>
        <c:numFmt formatCode="ge" sourceLinked="1"/>
        <c:majorTickMark val="none"/>
        <c:minorTickMark val="none"/>
        <c:tickLblPos val="none"/>
        <c:crossAx val="108094208"/>
        <c:crosses val="autoZero"/>
        <c:auto val="1"/>
        <c:lblOffset val="100"/>
        <c:baseTimeUnit val="years"/>
      </c:dateAx>
      <c:valAx>
        <c:axId val="10809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114.14</c:v>
                </c:pt>
                <c:pt idx="1">
                  <c:v>127.9</c:v>
                </c:pt>
                <c:pt idx="2">
                  <c:v>124.19</c:v>
                </c:pt>
                <c:pt idx="3">
                  <c:v>75.930000000000007</c:v>
                </c:pt>
                <c:pt idx="4">
                  <c:v>82.89</c:v>
                </c:pt>
              </c:numCache>
            </c:numRef>
          </c:val>
          <c:extLst xmlns:c16r2="http://schemas.microsoft.com/office/drawing/2015/06/chart">
            <c:ext xmlns:c16="http://schemas.microsoft.com/office/drawing/2014/chart" uri="{C3380CC4-5D6E-409C-BE32-E72D297353CC}">
              <c16:uniqueId val="{00000000-483D-4D2A-91E3-1E9A270D82AE}"/>
            </c:ext>
          </c:extLst>
        </c:ser>
        <c:dLbls>
          <c:showLegendKey val="0"/>
          <c:showVal val="0"/>
          <c:showCatName val="0"/>
          <c:showSerName val="0"/>
          <c:showPercent val="0"/>
          <c:showBubbleSize val="0"/>
        </c:dLbls>
        <c:gapWidth val="150"/>
        <c:axId val="108104704"/>
        <c:axId val="1081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96.77</c:v>
                </c:pt>
                <c:pt idx="4">
                  <c:v>95.81</c:v>
                </c:pt>
              </c:numCache>
            </c:numRef>
          </c:val>
          <c:smooth val="0"/>
          <c:extLst xmlns:c16r2="http://schemas.microsoft.com/office/drawing/2015/06/chart">
            <c:ext xmlns:c16="http://schemas.microsoft.com/office/drawing/2014/chart" uri="{C3380CC4-5D6E-409C-BE32-E72D297353CC}">
              <c16:uniqueId val="{00000001-483D-4D2A-91E3-1E9A270D82AE}"/>
            </c:ext>
          </c:extLst>
        </c:ser>
        <c:dLbls>
          <c:showLegendKey val="0"/>
          <c:showVal val="0"/>
          <c:showCatName val="0"/>
          <c:showSerName val="0"/>
          <c:showPercent val="0"/>
          <c:showBubbleSize val="0"/>
        </c:dLbls>
        <c:marker val="1"/>
        <c:smooth val="0"/>
        <c:axId val="108104704"/>
        <c:axId val="108127360"/>
      </c:lineChart>
      <c:dateAx>
        <c:axId val="108104704"/>
        <c:scaling>
          <c:orientation val="minMax"/>
        </c:scaling>
        <c:delete val="1"/>
        <c:axPos val="b"/>
        <c:numFmt formatCode="ge" sourceLinked="1"/>
        <c:majorTickMark val="none"/>
        <c:minorTickMark val="none"/>
        <c:tickLblPos val="none"/>
        <c:crossAx val="108127360"/>
        <c:crosses val="autoZero"/>
        <c:auto val="1"/>
        <c:lblOffset val="100"/>
        <c:baseTimeUnit val="years"/>
      </c:dateAx>
      <c:valAx>
        <c:axId val="1081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106.36</c:v>
                </c:pt>
                <c:pt idx="1">
                  <c:v>94.87</c:v>
                </c:pt>
                <c:pt idx="2">
                  <c:v>97.76</c:v>
                </c:pt>
                <c:pt idx="3">
                  <c:v>159.97</c:v>
                </c:pt>
                <c:pt idx="4">
                  <c:v>157.24</c:v>
                </c:pt>
              </c:numCache>
            </c:numRef>
          </c:val>
          <c:extLst xmlns:c16r2="http://schemas.microsoft.com/office/drawing/2015/06/chart">
            <c:ext xmlns:c16="http://schemas.microsoft.com/office/drawing/2014/chart" uri="{C3380CC4-5D6E-409C-BE32-E72D297353CC}">
              <c16:uniqueId val="{00000000-2AA1-4B3A-A25F-557729DF8CE5}"/>
            </c:ext>
          </c:extLst>
        </c:ser>
        <c:dLbls>
          <c:showLegendKey val="0"/>
          <c:showVal val="0"/>
          <c:showCatName val="0"/>
          <c:showSerName val="0"/>
          <c:showPercent val="0"/>
          <c:showBubbleSize val="0"/>
        </c:dLbls>
        <c:gapWidth val="150"/>
        <c:axId val="108554112"/>
        <c:axId val="1085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187.18</c:v>
                </c:pt>
                <c:pt idx="4">
                  <c:v>189.58</c:v>
                </c:pt>
              </c:numCache>
            </c:numRef>
          </c:val>
          <c:smooth val="0"/>
          <c:extLst xmlns:c16r2="http://schemas.microsoft.com/office/drawing/2015/06/chart">
            <c:ext xmlns:c16="http://schemas.microsoft.com/office/drawing/2014/chart" uri="{C3380CC4-5D6E-409C-BE32-E72D297353CC}">
              <c16:uniqueId val="{00000001-2AA1-4B3A-A25F-557729DF8CE5}"/>
            </c:ext>
          </c:extLst>
        </c:ser>
        <c:dLbls>
          <c:showLegendKey val="0"/>
          <c:showVal val="0"/>
          <c:showCatName val="0"/>
          <c:showSerName val="0"/>
          <c:showPercent val="0"/>
          <c:showBubbleSize val="0"/>
        </c:dLbls>
        <c:marker val="1"/>
        <c:smooth val="0"/>
        <c:axId val="108554112"/>
        <c:axId val="108560384"/>
      </c:lineChart>
      <c:dateAx>
        <c:axId val="108554112"/>
        <c:scaling>
          <c:orientation val="minMax"/>
        </c:scaling>
        <c:delete val="1"/>
        <c:axPos val="b"/>
        <c:numFmt formatCode="ge" sourceLinked="1"/>
        <c:majorTickMark val="none"/>
        <c:minorTickMark val="none"/>
        <c:tickLblPos val="none"/>
        <c:crossAx val="108560384"/>
        <c:crosses val="autoZero"/>
        <c:auto val="1"/>
        <c:lblOffset val="100"/>
        <c:baseTimeUnit val="years"/>
      </c:dateAx>
      <c:valAx>
        <c:axId val="1085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0" zoomScaleNormal="100" workbookViewId="0">
      <selection activeCell="CO79" sqref="CO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あさぎり町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15571</v>
      </c>
      <c r="AM8" s="60"/>
      <c r="AN8" s="60"/>
      <c r="AO8" s="60"/>
      <c r="AP8" s="60"/>
      <c r="AQ8" s="60"/>
      <c r="AR8" s="60"/>
      <c r="AS8" s="60"/>
      <c r="AT8" s="51">
        <f>データ!$S$6</f>
        <v>159.56</v>
      </c>
      <c r="AU8" s="52"/>
      <c r="AV8" s="52"/>
      <c r="AW8" s="52"/>
      <c r="AX8" s="52"/>
      <c r="AY8" s="52"/>
      <c r="AZ8" s="52"/>
      <c r="BA8" s="52"/>
      <c r="BB8" s="53">
        <f>データ!$T$6</f>
        <v>97.59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57.19</v>
      </c>
      <c r="J10" s="52"/>
      <c r="K10" s="52"/>
      <c r="L10" s="52"/>
      <c r="M10" s="52"/>
      <c r="N10" s="52"/>
      <c r="O10" s="63"/>
      <c r="P10" s="53">
        <f>データ!$P$6</f>
        <v>93.98</v>
      </c>
      <c r="Q10" s="53"/>
      <c r="R10" s="53"/>
      <c r="S10" s="53"/>
      <c r="T10" s="53"/>
      <c r="U10" s="53"/>
      <c r="V10" s="53"/>
      <c r="W10" s="60">
        <f>データ!$Q$6</f>
        <v>2678</v>
      </c>
      <c r="X10" s="60"/>
      <c r="Y10" s="60"/>
      <c r="Z10" s="60"/>
      <c r="AA10" s="60"/>
      <c r="AB10" s="60"/>
      <c r="AC10" s="60"/>
      <c r="AD10" s="2"/>
      <c r="AE10" s="2"/>
      <c r="AF10" s="2"/>
      <c r="AG10" s="2"/>
      <c r="AH10" s="4"/>
      <c r="AI10" s="4"/>
      <c r="AJ10" s="4"/>
      <c r="AK10" s="4"/>
      <c r="AL10" s="60">
        <f>データ!$U$6</f>
        <v>14512</v>
      </c>
      <c r="AM10" s="60"/>
      <c r="AN10" s="60"/>
      <c r="AO10" s="60"/>
      <c r="AP10" s="60"/>
      <c r="AQ10" s="60"/>
      <c r="AR10" s="60"/>
      <c r="AS10" s="60"/>
      <c r="AT10" s="51">
        <f>データ!$V$6</f>
        <v>47.63</v>
      </c>
      <c r="AU10" s="52"/>
      <c r="AV10" s="52"/>
      <c r="AW10" s="52"/>
      <c r="AX10" s="52"/>
      <c r="AY10" s="52"/>
      <c r="AZ10" s="52"/>
      <c r="BA10" s="52"/>
      <c r="BB10" s="53">
        <f>データ!$W$6</f>
        <v>304.68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uLuksFsrbk6WMZ9GbEoGaxo8/3kwH1eNL1JtpfSqBAiczOt9IYbpkUXy7T8wEGYvDP2gg3mwGUv/CLjKbeHCA==" saltValue="VCbON5zNnNs2nw8CyWrEr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435147</v>
      </c>
      <c r="D6" s="34">
        <f t="shared" si="3"/>
        <v>46</v>
      </c>
      <c r="E6" s="34">
        <f t="shared" si="3"/>
        <v>1</v>
      </c>
      <c r="F6" s="34">
        <f t="shared" si="3"/>
        <v>0</v>
      </c>
      <c r="G6" s="34">
        <f t="shared" si="3"/>
        <v>1</v>
      </c>
      <c r="H6" s="34" t="str">
        <f t="shared" si="3"/>
        <v>熊本県　あさぎり町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57.19</v>
      </c>
      <c r="P6" s="35">
        <f t="shared" si="3"/>
        <v>93.98</v>
      </c>
      <c r="Q6" s="35">
        <f t="shared" si="3"/>
        <v>2678</v>
      </c>
      <c r="R6" s="35">
        <f t="shared" si="3"/>
        <v>15571</v>
      </c>
      <c r="S6" s="35">
        <f t="shared" si="3"/>
        <v>159.56</v>
      </c>
      <c r="T6" s="35">
        <f t="shared" si="3"/>
        <v>97.59</v>
      </c>
      <c r="U6" s="35">
        <f t="shared" si="3"/>
        <v>14512</v>
      </c>
      <c r="V6" s="35">
        <f t="shared" si="3"/>
        <v>47.63</v>
      </c>
      <c r="W6" s="35">
        <f t="shared" si="3"/>
        <v>304.68</v>
      </c>
      <c r="X6" s="36">
        <f>IF(X7="",NA(),X7)</f>
        <v>114.73</v>
      </c>
      <c r="Y6" s="36">
        <f t="shared" ref="Y6:AG6" si="4">IF(Y7="",NA(),Y7)</f>
        <v>127.38</v>
      </c>
      <c r="Z6" s="36">
        <f t="shared" si="4"/>
        <v>123.77</v>
      </c>
      <c r="AA6" s="36">
        <f t="shared" si="4"/>
        <v>110.6</v>
      </c>
      <c r="AB6" s="36">
        <f t="shared" si="4"/>
        <v>119.54</v>
      </c>
      <c r="AC6" s="36">
        <f t="shared" si="4"/>
        <v>107.2</v>
      </c>
      <c r="AD6" s="36">
        <f t="shared" si="4"/>
        <v>106.62</v>
      </c>
      <c r="AE6" s="36">
        <f t="shared" si="4"/>
        <v>107.95</v>
      </c>
      <c r="AF6" s="36">
        <f t="shared" si="4"/>
        <v>110.02</v>
      </c>
      <c r="AG6" s="36">
        <f t="shared" si="4"/>
        <v>108.76</v>
      </c>
      <c r="AH6" s="35" t="str">
        <f>IF(AH7="","",IF(AH7="-","【-】","【"&amp;SUBSTITUTE(TEXT(AH7,"#,##0.00"),"-","△")&amp;"】"))</f>
        <v>【112.83】</v>
      </c>
      <c r="AI6" s="35">
        <f>IF(AI7="",NA(),AI7)</f>
        <v>0</v>
      </c>
      <c r="AJ6" s="35">
        <f t="shared" ref="AJ6:AR6" si="5">IF(AJ7="",NA(),AJ7)</f>
        <v>0</v>
      </c>
      <c r="AK6" s="35">
        <f t="shared" si="5"/>
        <v>0</v>
      </c>
      <c r="AL6" s="36">
        <f t="shared" si="5"/>
        <v>33.369999999999997</v>
      </c>
      <c r="AM6" s="35">
        <f t="shared" si="5"/>
        <v>0</v>
      </c>
      <c r="AN6" s="36">
        <f t="shared" si="5"/>
        <v>13.46</v>
      </c>
      <c r="AO6" s="36">
        <f t="shared" si="5"/>
        <v>12.59</v>
      </c>
      <c r="AP6" s="36">
        <f t="shared" si="5"/>
        <v>12.44</v>
      </c>
      <c r="AQ6" s="36">
        <f t="shared" si="5"/>
        <v>7.31</v>
      </c>
      <c r="AR6" s="36">
        <f t="shared" si="5"/>
        <v>7.48</v>
      </c>
      <c r="AS6" s="35" t="str">
        <f>IF(AS7="","",IF(AS7="-","【-】","【"&amp;SUBSTITUTE(TEXT(AS7,"#,##0.00"),"-","△")&amp;"】"))</f>
        <v>【1.05】</v>
      </c>
      <c r="AT6" s="36">
        <f>IF(AT7="",NA(),AT7)</f>
        <v>1472.34</v>
      </c>
      <c r="AU6" s="36">
        <f t="shared" ref="AU6:BC6" si="6">IF(AU7="",NA(),AU7)</f>
        <v>2105.0100000000002</v>
      </c>
      <c r="AV6" s="36">
        <f t="shared" si="6"/>
        <v>2128.8000000000002</v>
      </c>
      <c r="AW6" s="36">
        <f t="shared" si="6"/>
        <v>199.18</v>
      </c>
      <c r="AX6" s="36">
        <f t="shared" si="6"/>
        <v>236.37</v>
      </c>
      <c r="AY6" s="36">
        <f t="shared" si="6"/>
        <v>434.72</v>
      </c>
      <c r="AZ6" s="36">
        <f t="shared" si="6"/>
        <v>416.14</v>
      </c>
      <c r="BA6" s="36">
        <f t="shared" si="6"/>
        <v>371.89</v>
      </c>
      <c r="BB6" s="36">
        <f t="shared" si="6"/>
        <v>355.27</v>
      </c>
      <c r="BC6" s="36">
        <f t="shared" si="6"/>
        <v>359.7</v>
      </c>
      <c r="BD6" s="35" t="str">
        <f>IF(BD7="","",IF(BD7="-","【-】","【"&amp;SUBSTITUTE(TEXT(BD7,"#,##0.00"),"-","△")&amp;"】"))</f>
        <v>【261.93】</v>
      </c>
      <c r="BE6" s="36">
        <f>IF(BE7="",NA(),BE7)</f>
        <v>97.31</v>
      </c>
      <c r="BF6" s="36">
        <f t="shared" ref="BF6:BN6" si="7">IF(BF7="",NA(),BF7)</f>
        <v>176.46</v>
      </c>
      <c r="BG6" s="36">
        <f t="shared" si="7"/>
        <v>229.37</v>
      </c>
      <c r="BH6" s="36">
        <f t="shared" si="7"/>
        <v>1057.93</v>
      </c>
      <c r="BI6" s="36">
        <f t="shared" si="7"/>
        <v>960.49</v>
      </c>
      <c r="BJ6" s="36">
        <f t="shared" si="7"/>
        <v>495.76</v>
      </c>
      <c r="BK6" s="36">
        <f t="shared" si="7"/>
        <v>487.22</v>
      </c>
      <c r="BL6" s="36">
        <f t="shared" si="7"/>
        <v>483.11</v>
      </c>
      <c r="BM6" s="36">
        <f t="shared" si="7"/>
        <v>458.27</v>
      </c>
      <c r="BN6" s="36">
        <f t="shared" si="7"/>
        <v>447.01</v>
      </c>
      <c r="BO6" s="35" t="str">
        <f>IF(BO7="","",IF(BO7="-","【-】","【"&amp;SUBSTITUTE(TEXT(BO7,"#,##0.00"),"-","△")&amp;"】"))</f>
        <v>【270.46】</v>
      </c>
      <c r="BP6" s="36">
        <f>IF(BP7="",NA(),BP7)</f>
        <v>114.14</v>
      </c>
      <c r="BQ6" s="36">
        <f t="shared" ref="BQ6:BY6" si="8">IF(BQ7="",NA(),BQ7)</f>
        <v>127.9</v>
      </c>
      <c r="BR6" s="36">
        <f t="shared" si="8"/>
        <v>124.19</v>
      </c>
      <c r="BS6" s="36">
        <f t="shared" si="8"/>
        <v>75.930000000000007</v>
      </c>
      <c r="BT6" s="36">
        <f t="shared" si="8"/>
        <v>82.89</v>
      </c>
      <c r="BU6" s="36">
        <f t="shared" si="8"/>
        <v>93.66</v>
      </c>
      <c r="BV6" s="36">
        <f t="shared" si="8"/>
        <v>92.76</v>
      </c>
      <c r="BW6" s="36">
        <f t="shared" si="8"/>
        <v>93.28</v>
      </c>
      <c r="BX6" s="36">
        <f t="shared" si="8"/>
        <v>96.77</v>
      </c>
      <c r="BY6" s="36">
        <f t="shared" si="8"/>
        <v>95.81</v>
      </c>
      <c r="BZ6" s="35" t="str">
        <f>IF(BZ7="","",IF(BZ7="-","【-】","【"&amp;SUBSTITUTE(TEXT(BZ7,"#,##0.00"),"-","△")&amp;"】"))</f>
        <v>【103.91】</v>
      </c>
      <c r="CA6" s="36">
        <f>IF(CA7="",NA(),CA7)</f>
        <v>106.36</v>
      </c>
      <c r="CB6" s="36">
        <f t="shared" ref="CB6:CJ6" si="9">IF(CB7="",NA(),CB7)</f>
        <v>94.87</v>
      </c>
      <c r="CC6" s="36">
        <f t="shared" si="9"/>
        <v>97.76</v>
      </c>
      <c r="CD6" s="36">
        <f t="shared" si="9"/>
        <v>159.97</v>
      </c>
      <c r="CE6" s="36">
        <f t="shared" si="9"/>
        <v>157.24</v>
      </c>
      <c r="CF6" s="36">
        <f t="shared" si="9"/>
        <v>208.21</v>
      </c>
      <c r="CG6" s="36">
        <f t="shared" si="9"/>
        <v>208.67</v>
      </c>
      <c r="CH6" s="36">
        <f t="shared" si="9"/>
        <v>208.29</v>
      </c>
      <c r="CI6" s="36">
        <f t="shared" si="9"/>
        <v>187.18</v>
      </c>
      <c r="CJ6" s="36">
        <f t="shared" si="9"/>
        <v>189.58</v>
      </c>
      <c r="CK6" s="35" t="str">
        <f>IF(CK7="","",IF(CK7="-","【-】","【"&amp;SUBSTITUTE(TEXT(CK7,"#,##0.00"),"-","△")&amp;"】"))</f>
        <v>【167.11】</v>
      </c>
      <c r="CL6" s="36">
        <f>IF(CL7="",NA(),CL7)</f>
        <v>69.12</v>
      </c>
      <c r="CM6" s="36">
        <f t="shared" ref="CM6:CU6" si="10">IF(CM7="",NA(),CM7)</f>
        <v>63.03</v>
      </c>
      <c r="CN6" s="36">
        <f t="shared" si="10"/>
        <v>62.96</v>
      </c>
      <c r="CO6" s="36">
        <f t="shared" si="10"/>
        <v>73.819999999999993</v>
      </c>
      <c r="CP6" s="36">
        <f t="shared" si="10"/>
        <v>73.459999999999994</v>
      </c>
      <c r="CQ6" s="36">
        <f t="shared" si="10"/>
        <v>49.22</v>
      </c>
      <c r="CR6" s="36">
        <f t="shared" si="10"/>
        <v>49.08</v>
      </c>
      <c r="CS6" s="36">
        <f t="shared" si="10"/>
        <v>49.32</v>
      </c>
      <c r="CT6" s="36">
        <f t="shared" si="10"/>
        <v>55.88</v>
      </c>
      <c r="CU6" s="36">
        <f t="shared" si="10"/>
        <v>55.22</v>
      </c>
      <c r="CV6" s="35" t="str">
        <f>IF(CV7="","",IF(CV7="-","【-】","【"&amp;SUBSTITUTE(TEXT(CV7,"#,##0.00"),"-","△")&amp;"】"))</f>
        <v>【60.27】</v>
      </c>
      <c r="CW6" s="36">
        <f>IF(CW7="",NA(),CW7)</f>
        <v>70.37</v>
      </c>
      <c r="CX6" s="36">
        <f t="shared" ref="CX6:DF6" si="11">IF(CX7="",NA(),CX7)</f>
        <v>77.930000000000007</v>
      </c>
      <c r="CY6" s="36">
        <f t="shared" si="11"/>
        <v>78.989999999999995</v>
      </c>
      <c r="CZ6" s="36">
        <f t="shared" si="11"/>
        <v>78.069999999999993</v>
      </c>
      <c r="DA6" s="36">
        <f t="shared" si="11"/>
        <v>77.260000000000005</v>
      </c>
      <c r="DB6" s="36">
        <f t="shared" si="11"/>
        <v>79.48</v>
      </c>
      <c r="DC6" s="36">
        <f t="shared" si="11"/>
        <v>79.3</v>
      </c>
      <c r="DD6" s="36">
        <f t="shared" si="11"/>
        <v>79.34</v>
      </c>
      <c r="DE6" s="36">
        <f t="shared" si="11"/>
        <v>80.989999999999995</v>
      </c>
      <c r="DF6" s="36">
        <f t="shared" si="11"/>
        <v>80.930000000000007</v>
      </c>
      <c r="DG6" s="35" t="str">
        <f>IF(DG7="","",IF(DG7="-","【-】","【"&amp;SUBSTITUTE(TEXT(DG7,"#,##0.00"),"-","△")&amp;"】"))</f>
        <v>【89.92】</v>
      </c>
      <c r="DH6" s="36">
        <f>IF(DH7="",NA(),DH7)</f>
        <v>52.77</v>
      </c>
      <c r="DI6" s="36">
        <f t="shared" ref="DI6:DQ6" si="12">IF(DI7="",NA(),DI7)</f>
        <v>50.9</v>
      </c>
      <c r="DJ6" s="36">
        <f t="shared" si="12"/>
        <v>50.71</v>
      </c>
      <c r="DK6" s="36">
        <f t="shared" si="12"/>
        <v>46.06</v>
      </c>
      <c r="DL6" s="36">
        <f t="shared" si="12"/>
        <v>47.68</v>
      </c>
      <c r="DM6" s="36">
        <f t="shared" si="12"/>
        <v>46.12</v>
      </c>
      <c r="DN6" s="36">
        <f t="shared" si="12"/>
        <v>47.44</v>
      </c>
      <c r="DO6" s="36">
        <f t="shared" si="12"/>
        <v>48.3</v>
      </c>
      <c r="DP6" s="36">
        <f t="shared" si="12"/>
        <v>46.61</v>
      </c>
      <c r="DQ6" s="36">
        <f t="shared" si="12"/>
        <v>47.97</v>
      </c>
      <c r="DR6" s="35" t="str">
        <f>IF(DR7="","",IF(DR7="-","【-】","【"&amp;SUBSTITUTE(TEXT(DR7,"#,##0.00"),"-","△")&amp;"】"))</f>
        <v>【48.85】</v>
      </c>
      <c r="DS6" s="36">
        <f>IF(DS7="",NA(),DS7)</f>
        <v>47.31</v>
      </c>
      <c r="DT6" s="36">
        <f t="shared" ref="DT6:EB6" si="13">IF(DT7="",NA(),DT7)</f>
        <v>47.92</v>
      </c>
      <c r="DU6" s="36">
        <f t="shared" si="13"/>
        <v>47.47</v>
      </c>
      <c r="DV6" s="36">
        <f t="shared" si="13"/>
        <v>10.9</v>
      </c>
      <c r="DW6" s="36">
        <f t="shared" si="13"/>
        <v>10.3</v>
      </c>
      <c r="DX6" s="36">
        <f t="shared" si="13"/>
        <v>9.86</v>
      </c>
      <c r="DY6" s="36">
        <f t="shared" si="13"/>
        <v>11.16</v>
      </c>
      <c r="DZ6" s="36">
        <f t="shared" si="13"/>
        <v>12.43</v>
      </c>
      <c r="EA6" s="36">
        <f t="shared" si="13"/>
        <v>10.84</v>
      </c>
      <c r="EB6" s="36">
        <f t="shared" si="13"/>
        <v>15.33</v>
      </c>
      <c r="EC6" s="35" t="str">
        <f>IF(EC7="","",IF(EC7="-","【-】","【"&amp;SUBSTITUTE(TEXT(EC7,"#,##0.00"),"-","△")&amp;"】"))</f>
        <v>【17.80】</v>
      </c>
      <c r="ED6" s="36">
        <f>IF(ED7="",NA(),ED7)</f>
        <v>0.17</v>
      </c>
      <c r="EE6" s="36">
        <f t="shared" ref="EE6:EM6" si="14">IF(EE7="",NA(),EE7)</f>
        <v>3.11</v>
      </c>
      <c r="EF6" s="36">
        <f t="shared" si="14"/>
        <v>1.51</v>
      </c>
      <c r="EG6" s="36">
        <f t="shared" si="14"/>
        <v>0.76</v>
      </c>
      <c r="EH6" s="36">
        <f t="shared" si="14"/>
        <v>0.72</v>
      </c>
      <c r="EI6" s="36">
        <f t="shared" si="14"/>
        <v>0.56000000000000005</v>
      </c>
      <c r="EJ6" s="36">
        <f t="shared" si="14"/>
        <v>0.65</v>
      </c>
      <c r="EK6" s="36">
        <f t="shared" si="14"/>
        <v>0.46</v>
      </c>
      <c r="EL6" s="36">
        <f t="shared" si="14"/>
        <v>0.39</v>
      </c>
      <c r="EM6" s="36">
        <f t="shared" si="14"/>
        <v>0.43</v>
      </c>
      <c r="EN6" s="35" t="str">
        <f>IF(EN7="","",IF(EN7="-","【-】","【"&amp;SUBSTITUTE(TEXT(EN7,"#,##0.00"),"-","△")&amp;"】"))</f>
        <v>【0.70】</v>
      </c>
    </row>
    <row r="7" spans="1:144" s="37" customFormat="1" x14ac:dyDescent="0.15">
      <c r="A7" s="29"/>
      <c r="B7" s="38">
        <v>2018</v>
      </c>
      <c r="C7" s="38">
        <v>435147</v>
      </c>
      <c r="D7" s="38">
        <v>46</v>
      </c>
      <c r="E7" s="38">
        <v>1</v>
      </c>
      <c r="F7" s="38">
        <v>0</v>
      </c>
      <c r="G7" s="38">
        <v>1</v>
      </c>
      <c r="H7" s="38" t="s">
        <v>93</v>
      </c>
      <c r="I7" s="38" t="s">
        <v>94</v>
      </c>
      <c r="J7" s="38" t="s">
        <v>95</v>
      </c>
      <c r="K7" s="38" t="s">
        <v>96</v>
      </c>
      <c r="L7" s="38" t="s">
        <v>97</v>
      </c>
      <c r="M7" s="38" t="s">
        <v>98</v>
      </c>
      <c r="N7" s="39" t="s">
        <v>99</v>
      </c>
      <c r="O7" s="39">
        <v>57.19</v>
      </c>
      <c r="P7" s="39">
        <v>93.98</v>
      </c>
      <c r="Q7" s="39">
        <v>2678</v>
      </c>
      <c r="R7" s="39">
        <v>15571</v>
      </c>
      <c r="S7" s="39">
        <v>159.56</v>
      </c>
      <c r="T7" s="39">
        <v>97.59</v>
      </c>
      <c r="U7" s="39">
        <v>14512</v>
      </c>
      <c r="V7" s="39">
        <v>47.63</v>
      </c>
      <c r="W7" s="39">
        <v>304.68</v>
      </c>
      <c r="X7" s="39">
        <v>114.73</v>
      </c>
      <c r="Y7" s="39">
        <v>127.38</v>
      </c>
      <c r="Z7" s="39">
        <v>123.77</v>
      </c>
      <c r="AA7" s="39">
        <v>110.6</v>
      </c>
      <c r="AB7" s="39">
        <v>119.54</v>
      </c>
      <c r="AC7" s="39">
        <v>107.2</v>
      </c>
      <c r="AD7" s="39">
        <v>106.62</v>
      </c>
      <c r="AE7" s="39">
        <v>107.95</v>
      </c>
      <c r="AF7" s="39">
        <v>110.02</v>
      </c>
      <c r="AG7" s="39">
        <v>108.76</v>
      </c>
      <c r="AH7" s="39">
        <v>112.83</v>
      </c>
      <c r="AI7" s="39">
        <v>0</v>
      </c>
      <c r="AJ7" s="39">
        <v>0</v>
      </c>
      <c r="AK7" s="39">
        <v>0</v>
      </c>
      <c r="AL7" s="39">
        <v>33.369999999999997</v>
      </c>
      <c r="AM7" s="39">
        <v>0</v>
      </c>
      <c r="AN7" s="39">
        <v>13.46</v>
      </c>
      <c r="AO7" s="39">
        <v>12.59</v>
      </c>
      <c r="AP7" s="39">
        <v>12.44</v>
      </c>
      <c r="AQ7" s="39">
        <v>7.31</v>
      </c>
      <c r="AR7" s="39">
        <v>7.48</v>
      </c>
      <c r="AS7" s="39">
        <v>1.05</v>
      </c>
      <c r="AT7" s="39">
        <v>1472.34</v>
      </c>
      <c r="AU7" s="39">
        <v>2105.0100000000002</v>
      </c>
      <c r="AV7" s="39">
        <v>2128.8000000000002</v>
      </c>
      <c r="AW7" s="39">
        <v>199.18</v>
      </c>
      <c r="AX7" s="39">
        <v>236.37</v>
      </c>
      <c r="AY7" s="39">
        <v>434.72</v>
      </c>
      <c r="AZ7" s="39">
        <v>416.14</v>
      </c>
      <c r="BA7" s="39">
        <v>371.89</v>
      </c>
      <c r="BB7" s="39">
        <v>355.27</v>
      </c>
      <c r="BC7" s="39">
        <v>359.7</v>
      </c>
      <c r="BD7" s="39">
        <v>261.93</v>
      </c>
      <c r="BE7" s="39">
        <v>97.31</v>
      </c>
      <c r="BF7" s="39">
        <v>176.46</v>
      </c>
      <c r="BG7" s="39">
        <v>229.37</v>
      </c>
      <c r="BH7" s="39">
        <v>1057.93</v>
      </c>
      <c r="BI7" s="39">
        <v>960.49</v>
      </c>
      <c r="BJ7" s="39">
        <v>495.76</v>
      </c>
      <c r="BK7" s="39">
        <v>487.22</v>
      </c>
      <c r="BL7" s="39">
        <v>483.11</v>
      </c>
      <c r="BM7" s="39">
        <v>458.27</v>
      </c>
      <c r="BN7" s="39">
        <v>447.01</v>
      </c>
      <c r="BO7" s="39">
        <v>270.45999999999998</v>
      </c>
      <c r="BP7" s="39">
        <v>114.14</v>
      </c>
      <c r="BQ7" s="39">
        <v>127.9</v>
      </c>
      <c r="BR7" s="39">
        <v>124.19</v>
      </c>
      <c r="BS7" s="39">
        <v>75.930000000000007</v>
      </c>
      <c r="BT7" s="39">
        <v>82.89</v>
      </c>
      <c r="BU7" s="39">
        <v>93.66</v>
      </c>
      <c r="BV7" s="39">
        <v>92.76</v>
      </c>
      <c r="BW7" s="39">
        <v>93.28</v>
      </c>
      <c r="BX7" s="39">
        <v>96.77</v>
      </c>
      <c r="BY7" s="39">
        <v>95.81</v>
      </c>
      <c r="BZ7" s="39">
        <v>103.91</v>
      </c>
      <c r="CA7" s="39">
        <v>106.36</v>
      </c>
      <c r="CB7" s="39">
        <v>94.87</v>
      </c>
      <c r="CC7" s="39">
        <v>97.76</v>
      </c>
      <c r="CD7" s="39">
        <v>159.97</v>
      </c>
      <c r="CE7" s="39">
        <v>157.24</v>
      </c>
      <c r="CF7" s="39">
        <v>208.21</v>
      </c>
      <c r="CG7" s="39">
        <v>208.67</v>
      </c>
      <c r="CH7" s="39">
        <v>208.29</v>
      </c>
      <c r="CI7" s="39">
        <v>187.18</v>
      </c>
      <c r="CJ7" s="39">
        <v>189.58</v>
      </c>
      <c r="CK7" s="39">
        <v>167.11</v>
      </c>
      <c r="CL7" s="39">
        <v>69.12</v>
      </c>
      <c r="CM7" s="39">
        <v>63.03</v>
      </c>
      <c r="CN7" s="39">
        <v>62.96</v>
      </c>
      <c r="CO7" s="39">
        <v>73.819999999999993</v>
      </c>
      <c r="CP7" s="39">
        <v>73.459999999999994</v>
      </c>
      <c r="CQ7" s="39">
        <v>49.22</v>
      </c>
      <c r="CR7" s="39">
        <v>49.08</v>
      </c>
      <c r="CS7" s="39">
        <v>49.32</v>
      </c>
      <c r="CT7" s="39">
        <v>55.88</v>
      </c>
      <c r="CU7" s="39">
        <v>55.22</v>
      </c>
      <c r="CV7" s="39">
        <v>60.27</v>
      </c>
      <c r="CW7" s="39">
        <v>70.37</v>
      </c>
      <c r="CX7" s="39">
        <v>77.930000000000007</v>
      </c>
      <c r="CY7" s="39">
        <v>78.989999999999995</v>
      </c>
      <c r="CZ7" s="39">
        <v>78.069999999999993</v>
      </c>
      <c r="DA7" s="39">
        <v>77.260000000000005</v>
      </c>
      <c r="DB7" s="39">
        <v>79.48</v>
      </c>
      <c r="DC7" s="39">
        <v>79.3</v>
      </c>
      <c r="DD7" s="39">
        <v>79.34</v>
      </c>
      <c r="DE7" s="39">
        <v>80.989999999999995</v>
      </c>
      <c r="DF7" s="39">
        <v>80.930000000000007</v>
      </c>
      <c r="DG7" s="39">
        <v>89.92</v>
      </c>
      <c r="DH7" s="39">
        <v>52.77</v>
      </c>
      <c r="DI7" s="39">
        <v>50.9</v>
      </c>
      <c r="DJ7" s="39">
        <v>50.71</v>
      </c>
      <c r="DK7" s="39">
        <v>46.06</v>
      </c>
      <c r="DL7" s="39">
        <v>47.68</v>
      </c>
      <c r="DM7" s="39">
        <v>46.12</v>
      </c>
      <c r="DN7" s="39">
        <v>47.44</v>
      </c>
      <c r="DO7" s="39">
        <v>48.3</v>
      </c>
      <c r="DP7" s="39">
        <v>46.61</v>
      </c>
      <c r="DQ7" s="39">
        <v>47.97</v>
      </c>
      <c r="DR7" s="39">
        <v>48.85</v>
      </c>
      <c r="DS7" s="39">
        <v>47.31</v>
      </c>
      <c r="DT7" s="39">
        <v>47.92</v>
      </c>
      <c r="DU7" s="39">
        <v>47.47</v>
      </c>
      <c r="DV7" s="39">
        <v>10.9</v>
      </c>
      <c r="DW7" s="39">
        <v>10.3</v>
      </c>
      <c r="DX7" s="39">
        <v>9.86</v>
      </c>
      <c r="DY7" s="39">
        <v>11.16</v>
      </c>
      <c r="DZ7" s="39">
        <v>12.43</v>
      </c>
      <c r="EA7" s="39">
        <v>10.84</v>
      </c>
      <c r="EB7" s="39">
        <v>15.33</v>
      </c>
      <c r="EC7" s="39">
        <v>17.8</v>
      </c>
      <c r="ED7" s="39">
        <v>0.17</v>
      </c>
      <c r="EE7" s="39">
        <v>3.11</v>
      </c>
      <c r="EF7" s="39">
        <v>1.51</v>
      </c>
      <c r="EG7" s="39">
        <v>0.76</v>
      </c>
      <c r="EH7" s="39">
        <v>0.72</v>
      </c>
      <c r="EI7" s="39">
        <v>0.56000000000000005</v>
      </c>
      <c r="EJ7" s="39">
        <v>0.65</v>
      </c>
      <c r="EK7" s="39">
        <v>0.46</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鬼塚拓夫</cp:lastModifiedBy>
  <cp:lastPrinted>2020-01-28T07:10:48Z</cp:lastPrinted>
  <dcterms:created xsi:type="dcterms:W3CDTF">2019-12-05T04:30:32Z</dcterms:created>
  <dcterms:modified xsi:type="dcterms:W3CDTF">2020-01-28T07:12:55Z</dcterms:modified>
  <cp:category/>
</cp:coreProperties>
</file>