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My Documents\早稲田水道係\H31\"/>
    </mc:Choice>
  </mc:AlternateContent>
  <workbookProtection workbookAlgorithmName="SHA-512" workbookHashValue="XPTU20ZiZaeR3OAn4oP6cNllVCcuJbUuMFZw7evpQVAd+ahZSPw+vKm+lBDXqPetIdqmyavw/AGPcFwLm0aoBg==" workbookSaltValue="hJiuf6wI+PdoAx/GihJzaA==" workbookSpinCount="100000" lockStructure="1"/>
  <bookViews>
    <workbookView xWindow="0" yWindow="0" windowWidth="15345" windowHeight="4650"/>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<sst xmlns="http://schemas.openxmlformats.org/spreadsheetml/2006/main" count="220" uniqueCount="108">
  <si>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</si>
  <si>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</si>
  <si>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</si>
  <si>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</si>
  <si>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</si>
  <si>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</si>
  <si>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</si>
  <si>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</si>
  <si>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</si>
  <si>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</si>
  <si>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</si>
  <si>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</si>
  <si>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</si>
  <si>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</si>
  <si>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</si>
  <si>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</si>
  <si>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</si>
  <si>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</si>
  <si>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</si>
  <si>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</si>
  <si>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</si>
  <si>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</si>
  <si>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</si>
  <si>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</si>
  <si>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</si>
  <si>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</si>
  <si>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</si>
  <si>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</si>
  <si>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</si>
  <si>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</si>
  <si>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</si>
  <si>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</si>
  <si>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</si>
  <si>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</si>
  <si>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</si>
  <si>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</si>
  <si>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</si>
  <si>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</si>
  <si>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</si>
  <si>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</si>
  <si>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</si>
  <si>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</si>
  <si>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</si>
  <si>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</si>
  <si>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</si>
  <si>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</si>
  <si>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</si>
  <si>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</si>
  <si>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</si>
  <si>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</si>
  <si>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</si>
  <si>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</si>
  <si>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</si>
  <si>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</si>
  <si>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</si>
  <si>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</si>
  <si>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</si>
  <si>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</si>
  <si>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</si>
  <si>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</si>
  <si>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</si>
  <si>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</si>
  <si>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</si>
  <si>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</si>
  <si>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</si>
  <si>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</si>
  <si>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</si>
  <si>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</si>
  <si>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</si>
  <si>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</si>
  <si>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</si>
  <si>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</si>
  <si>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</si>
  <si>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</si>
  <si>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</si>
  <si>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</si>
  <si>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</si>
  <si>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</si>
  <si>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</si>
  <si>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</si>
  <si>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</si>
  <si>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</si>
  <si>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</si>
  <si>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</si>
  <si>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</si>
  <si>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</si>
  <si>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</si>
  <si>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</si>
  <si>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</si>
  <si>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</si>
  <si>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</si>
  <si>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</si>
  <si>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</si>
  <si>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芦北町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</si>
  <si>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</si>
  <si>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</si>
  <si>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</si>
  <si>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</si>
  <si>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</si>
  <si>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</si>
  <si>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</si>
  <si>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</si>
  <si>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</si>
  <si>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</si>
  <si>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</si>
  <si>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全体的に決算による経営状況はおおむね良好でありますが、有収率の向上など、将来にわたり強靭な水道を築いていくための課題は多岐にわたります。
　今後は、平成30年度に策定した経営戦略の数値を毎年精査しながら、課題解決に努めてまいります。
　また、強靭な水道となるよう、近隣市町や県とも情報交換を図りながら互いに連携し、様々な事業に取り組んで参りたいと思います。</t>
    <rPh sb="1" eb="4">
      <t>ゼンタイテキ</t>
    </rPh>
    <rPh sb="5" eb="7">
      <t>ケッサン</t>
    </rPh>
    <rPh sb="10" eb="12">
      <t>ケイエイ</t>
    </rPh>
    <rPh sb="12" eb="14">
      <t>ジョウキョウ</t>
    </rPh>
    <rPh sb="19" eb="21">
      <t>リョウコウ</t>
    </rPh>
    <rPh sb="28" eb="30">
      <t>ユウシュウ</t>
    </rPh>
    <rPh sb="30" eb="31">
      <t>リツ</t>
    </rPh>
    <rPh sb="32" eb="34">
      <t>コウジョウ</t>
    </rPh>
    <rPh sb="37" eb="39">
      <t>ショウライ</t>
    </rPh>
    <rPh sb="43" eb="45">
      <t>キョウジン</t>
    </rPh>
    <rPh sb="46" eb="48">
      <t>スイドウ</t>
    </rPh>
    <rPh sb="49" eb="50">
      <t>キズ</t>
    </rPh>
    <rPh sb="57" eb="59">
      <t>カダイ</t>
    </rPh>
    <rPh sb="60" eb="62">
      <t>タキ</t>
    </rPh>
    <rPh sb="72" eb="74">
      <t>コンゴ</t>
    </rPh>
    <rPh sb="76" eb="78">
      <t>ヘイセイ</t>
    </rPh>
    <rPh sb="80" eb="82">
      <t>ネンド</t>
    </rPh>
    <rPh sb="83" eb="85">
      <t>サクテイ</t>
    </rPh>
    <rPh sb="87" eb="89">
      <t>ケイエイ</t>
    </rPh>
    <rPh sb="89" eb="91">
      <t>センリャク</t>
    </rPh>
    <rPh sb="92" eb="94">
      <t>スウチ</t>
    </rPh>
    <rPh sb="95" eb="97">
      <t>マイトシ</t>
    </rPh>
    <rPh sb="97" eb="99">
      <t>セイサ</t>
    </rPh>
    <rPh sb="104" eb="106">
      <t>カダイ</t>
    </rPh>
    <rPh sb="106" eb="108">
      <t>カイケツ</t>
    </rPh>
    <rPh sb="109" eb="110">
      <t>ツト</t>
    </rPh>
    <rPh sb="124" eb="126">
      <t>キョウジン</t>
    </rPh>
    <rPh sb="127" eb="129">
      <t>スイドウ</t>
    </rPh>
    <rPh sb="135" eb="137">
      <t>キンリン</t>
    </rPh>
    <rPh sb="137" eb="139">
      <t>シチョウ</t>
    </rPh>
    <rPh sb="140" eb="141">
      <t>ケン</t>
    </rPh>
    <rPh sb="143" eb="145">
      <t>ジョウホウ</t>
    </rPh>
    <rPh sb="145" eb="147">
      <t>コウカン</t>
    </rPh>
    <rPh sb="148" eb="149">
      <t>ハカ</t>
    </rPh>
    <rPh sb="153" eb="154">
      <t>タガ</t>
    </rPh>
    <rPh sb="156" eb="158">
      <t>レンケイ</t>
    </rPh>
    <rPh sb="160" eb="162">
      <t>サマザマ</t>
    </rPh>
    <rPh sb="163" eb="165">
      <t>ジギョウ</t>
    </rPh>
    <rPh sb="166" eb="167">
      <t>ト</t>
    </rPh>
    <rPh sb="168" eb="169">
      <t>ク</t>
    </rPh>
    <rPh sb="171" eb="172">
      <t>マイ</t>
    </rPh>
    <rPh sb="176" eb="177">
      <t>オモ</t>
    </rPh>
    <phoneticPr fontId="4"/>
  </si>
  <si>
    <t>　Ｈ30年度に料金改定（17.4％増：20㎥／月）を行ったことにより、本決算の経営面の数値は有収率を除けば、飛躍的に改善しており、良好な決算状況であると考えます。
　現在、企業債については借入を抑制しており、企業債残高対給水収益比率において、企業債残高は減少傾向にあります。今後は必要な更新事業については、適切な投資規模を考慮しながら実施していきます。
　また、有収率については、前年度から減少しており、全国平均値をも大幅に下回っていることから、今後の最重要事業として老朽管の更新事業を行ない、有収率の改善を図っていく必要があります。
　なお、本分析表では把握できませんが、本水道事業の固定資産に対し、現金の保有が少ないものと考えており、今後は決算の数値に惑わされないよう、慎重な経営を行っていくことも必要です。</t>
    <rPh sb="4" eb="6">
      <t>ネンド</t>
    </rPh>
    <rPh sb="7" eb="9">
      <t>リョウキン</t>
    </rPh>
    <rPh sb="9" eb="11">
      <t>カイテイ</t>
    </rPh>
    <rPh sb="17" eb="18">
      <t>ゾウ</t>
    </rPh>
    <rPh sb="23" eb="24">
      <t>ツキ</t>
    </rPh>
    <rPh sb="26" eb="27">
      <t>オコナ</t>
    </rPh>
    <rPh sb="35" eb="36">
      <t>ホン</t>
    </rPh>
    <rPh sb="36" eb="38">
      <t>ケッサン</t>
    </rPh>
    <rPh sb="39" eb="41">
      <t>ケイエイ</t>
    </rPh>
    <rPh sb="41" eb="42">
      <t>メン</t>
    </rPh>
    <rPh sb="43" eb="45">
      <t>スウチ</t>
    </rPh>
    <rPh sb="46" eb="48">
      <t>ユウシュウ</t>
    </rPh>
    <rPh sb="48" eb="49">
      <t>リツ</t>
    </rPh>
    <rPh sb="50" eb="51">
      <t>ノゾ</t>
    </rPh>
    <rPh sb="54" eb="57">
      <t>ヒヤクテキ</t>
    </rPh>
    <rPh sb="58" eb="60">
      <t>カイゼン</t>
    </rPh>
    <rPh sb="65" eb="67">
      <t>リョウコウ</t>
    </rPh>
    <rPh sb="68" eb="70">
      <t>ケッサン</t>
    </rPh>
    <rPh sb="70" eb="72">
      <t>ジョウキョウ</t>
    </rPh>
    <rPh sb="76" eb="77">
      <t>カンガ</t>
    </rPh>
    <rPh sb="105" eb="107">
      <t>キギョウ</t>
    </rPh>
    <rPh sb="107" eb="108">
      <t>サイ</t>
    </rPh>
    <rPh sb="108" eb="110">
      <t>ザンダカ</t>
    </rPh>
    <rPh sb="110" eb="111">
      <t>タイ</t>
    </rPh>
    <rPh sb="111" eb="113">
      <t>キュウスイ</t>
    </rPh>
    <rPh sb="113" eb="115">
      <t>シュウエキ</t>
    </rPh>
    <rPh sb="115" eb="117">
      <t>ヒリツ</t>
    </rPh>
    <rPh sb="122" eb="124">
      <t>キギョウ</t>
    </rPh>
    <rPh sb="124" eb="125">
      <t>サイ</t>
    </rPh>
    <rPh sb="125" eb="127">
      <t>ザンダカ</t>
    </rPh>
    <rPh sb="128" eb="130">
      <t>ゲンショウ</t>
    </rPh>
    <rPh sb="130" eb="132">
      <t>ケイコウ</t>
    </rPh>
    <rPh sb="138" eb="140">
      <t>コンゴ</t>
    </rPh>
    <rPh sb="141" eb="143">
      <t>ヒツヨウ</t>
    </rPh>
    <rPh sb="144" eb="146">
      <t>コウシン</t>
    </rPh>
    <rPh sb="146" eb="148">
      <t>ジギョウ</t>
    </rPh>
    <rPh sb="154" eb="156">
      <t>テキセツ</t>
    </rPh>
    <rPh sb="157" eb="159">
      <t>トウシ</t>
    </rPh>
    <rPh sb="159" eb="161">
      <t>キボ</t>
    </rPh>
    <rPh sb="162" eb="164">
      <t>コウリョ</t>
    </rPh>
    <rPh sb="168" eb="170">
      <t>ジッシ</t>
    </rPh>
    <rPh sb="183" eb="185">
      <t>ユウシュウ</t>
    </rPh>
    <rPh sb="185" eb="186">
      <t>リツ</t>
    </rPh>
    <rPh sb="192" eb="195">
      <t>ゼンネンド</t>
    </rPh>
    <rPh sb="204" eb="206">
      <t>ゼンコク</t>
    </rPh>
    <rPh sb="206" eb="209">
      <t>ヘイキンチ</t>
    </rPh>
    <rPh sb="211" eb="213">
      <t>オオハバ</t>
    </rPh>
    <rPh sb="214" eb="216">
      <t>シタマワ</t>
    </rPh>
    <rPh sb="225" eb="227">
      <t>コンゴ</t>
    </rPh>
    <rPh sb="228" eb="231">
      <t>サイジュウヨウ</t>
    </rPh>
    <rPh sb="231" eb="233">
      <t>ジギョウ</t>
    </rPh>
    <rPh sb="236" eb="238">
      <t>ロウキュウ</t>
    </rPh>
    <rPh sb="238" eb="239">
      <t>カン</t>
    </rPh>
    <rPh sb="240" eb="242">
      <t>コウシン</t>
    </rPh>
    <rPh sb="242" eb="244">
      <t>ジギョウ</t>
    </rPh>
    <rPh sb="245" eb="246">
      <t>オコ</t>
    </rPh>
    <rPh sb="249" eb="251">
      <t>ユウシュウ</t>
    </rPh>
    <rPh sb="251" eb="252">
      <t>リツ</t>
    </rPh>
    <rPh sb="253" eb="255">
      <t>カイゼン</t>
    </rPh>
    <rPh sb="256" eb="257">
      <t>ハカ</t>
    </rPh>
    <rPh sb="261" eb="263">
      <t>ヒツヨウ</t>
    </rPh>
    <rPh sb="275" eb="276">
      <t>ホン</t>
    </rPh>
    <rPh sb="276" eb="278">
      <t>ブンセキ</t>
    </rPh>
    <rPh sb="278" eb="279">
      <t>ヒョウ</t>
    </rPh>
    <rPh sb="281" eb="283">
      <t>ハアク</t>
    </rPh>
    <rPh sb="290" eb="291">
      <t>ホン</t>
    </rPh>
    <rPh sb="291" eb="293">
      <t>スイドウ</t>
    </rPh>
    <rPh sb="293" eb="295">
      <t>ジギョウ</t>
    </rPh>
    <rPh sb="296" eb="298">
      <t>コテイ</t>
    </rPh>
    <rPh sb="298" eb="300">
      <t>シサン</t>
    </rPh>
    <rPh sb="301" eb="302">
      <t>タイ</t>
    </rPh>
    <rPh sb="304" eb="306">
      <t>ゲンキン</t>
    </rPh>
    <rPh sb="307" eb="309">
      <t>ホユウ</t>
    </rPh>
    <rPh sb="310" eb="311">
      <t>スク</t>
    </rPh>
    <rPh sb="316" eb="317">
      <t>カンガ</t>
    </rPh>
    <rPh sb="322" eb="324">
      <t>コンゴ</t>
    </rPh>
    <rPh sb="325" eb="327">
      <t>ケッサン</t>
    </rPh>
    <rPh sb="328" eb="330">
      <t>スウチ</t>
    </rPh>
    <rPh sb="331" eb="332">
      <t>マド</t>
    </rPh>
    <rPh sb="340" eb="342">
      <t>シンチョウ</t>
    </rPh>
    <rPh sb="343" eb="345">
      <t>ケイエイ</t>
    </rPh>
    <rPh sb="346" eb="347">
      <t>オコナ</t>
    </rPh>
    <rPh sb="354" eb="356">
      <t>ヒツヨウ</t>
    </rPh>
    <phoneticPr fontId="4"/>
  </si>
  <si>
    <t>　老朽化の状況については、管路経年化率からもわかるとおり、管路の老朽化が深刻であり、このことが有収率の低下に繋がっています。
　料金改定により収益が増加し、管路更新を行ったことで、管路更新率は大きく改善されており、今後も同規模の更新を行い、管路経年劣化率の向上を図っていきます。</t>
    <rPh sb="1" eb="4">
      <t>ロウキュウカ</t>
    </rPh>
    <rPh sb="5" eb="7">
      <t>ジョウキョウ</t>
    </rPh>
    <rPh sb="13" eb="15">
      <t>カンロ</t>
    </rPh>
    <rPh sb="15" eb="18">
      <t>ケイネンカ</t>
    </rPh>
    <rPh sb="18" eb="19">
      <t>リツ</t>
    </rPh>
    <rPh sb="29" eb="31">
      <t>カンロ</t>
    </rPh>
    <rPh sb="32" eb="35">
      <t>ロウキュウカ</t>
    </rPh>
    <rPh sb="36" eb="38">
      <t>シンコク</t>
    </rPh>
    <rPh sb="47" eb="49">
      <t>ユウシュウ</t>
    </rPh>
    <rPh sb="49" eb="50">
      <t>リツ</t>
    </rPh>
    <rPh sb="51" eb="53">
      <t>テイカ</t>
    </rPh>
    <rPh sb="54" eb="55">
      <t>ツナ</t>
    </rPh>
    <rPh sb="64" eb="66">
      <t>リョウキン</t>
    </rPh>
    <rPh sb="66" eb="68">
      <t>カイテイ</t>
    </rPh>
    <rPh sb="71" eb="73">
      <t>シュウエキ</t>
    </rPh>
    <rPh sb="74" eb="76">
      <t>ゾウカ</t>
    </rPh>
    <rPh sb="78" eb="80">
      <t>カンロ</t>
    </rPh>
    <rPh sb="80" eb="82">
      <t>コウシン</t>
    </rPh>
    <rPh sb="83" eb="84">
      <t>オコナ</t>
    </rPh>
    <rPh sb="90" eb="92">
      <t>カンロ</t>
    </rPh>
    <rPh sb="92" eb="94">
      <t>コウシン</t>
    </rPh>
    <rPh sb="94" eb="95">
      <t>リツ</t>
    </rPh>
    <rPh sb="96" eb="97">
      <t>オオ</t>
    </rPh>
    <rPh sb="99" eb="101">
      <t>カイゼン</t>
    </rPh>
    <rPh sb="107" eb="109">
      <t>コンゴ</t>
    </rPh>
    <rPh sb="110" eb="113">
      <t>ドウキボ</t>
    </rPh>
    <rPh sb="114" eb="116">
      <t>コウシン</t>
    </rPh>
    <rPh sb="117" eb="118">
      <t>オコナ</t>
    </rPh>
    <rPh sb="120" eb="122">
      <t>カンロ</t>
    </rPh>
    <rPh sb="122" eb="124">
      <t>ケイネン</t>
    </rPh>
    <rPh sb="124" eb="126">
      <t>レッカ</t>
    </rPh>
    <rPh sb="126" eb="127">
      <t>リツ</t>
    </rPh>
    <rPh sb="128" eb="130">
      <t>コウジョウ</t>
    </rPh>
    <rPh sb="131" eb="132">
      <t>ハカ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</si>
</sst>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0.68</c:v>
                </c:pt>
                <c:pt idx="1">
                  <c:v>0.2</c:v>
                </c:pt>
                <c:pt idx="2">
                  <c:v>0.17</c:v>
                </c:pt>
                <c:pt idx="3">
                  <c:v>0.15</c:v>
                </c:pt>
                <c:pt idx="4">
                  <c:v>1.64</c:v>
                </c:pt>
              </c:numCache>
            </c:numRef>
          </c:val>
          <c:extLst xmlns:c16r2="http://schemas.microsoft.com/office/drawing/2015/06/chart">
            <c:ext xmlns:c16="http://schemas.microsoft.com/office/drawing/2014/chart" uri="{C3380CC4-5D6E-409C-BE32-E72D297353CC}">
              <c16:uniqueId val="{00000000-BC59-4870-B60D-EE776D09018F}"/>
            </c:ext>
          </c:extLst>
        </c:ser>
        <c:dLbls>
          <c:showLegendKey val="0"/>
          <c:showVal val="0"/>
          <c:showCatName val="0"/>
          <c:showSerName val="0"/>
          <c:showPercent val="0"/>
          <c:showBubbleSize val="0"/>
        </c:dLbls>
        <c:gapWidth val="150"/>
        <c:axId val="119909424"/>
        <c:axId val="119909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0.56000000000000005</c:v>
                </c:pt>
                <c:pt idx="1">
                  <c:v>0.65</c:v>
                </c:pt>
                <c:pt idx="2">
                  <c:v>0.47</c:v>
                </c:pt>
                <c:pt idx="3">
                  <c:v>0.39</c:v>
                </c:pt>
                <c:pt idx="4">
                  <c:v>0.43</c:v>
                </c:pt>
              </c:numCache>
            </c:numRef>
          </c:val>
          <c:smooth val="0"/>
          <c:extLst xmlns:c16r2="http://schemas.microsoft.com/office/drawing/2015/06/chart">
            <c:ext xmlns:c16="http://schemas.microsoft.com/office/drawing/2014/chart" uri="{C3380CC4-5D6E-409C-BE32-E72D297353CC}">
              <c16:uniqueId val="{00000001-BC59-4870-B60D-EE776D09018F}"/>
            </c:ext>
          </c:extLst>
        </c:ser>
        <c:dLbls>
          <c:showLegendKey val="0"/>
          <c:showVal val="0"/>
          <c:showCatName val="0"/>
          <c:showSerName val="0"/>
          <c:showPercent val="0"/>
          <c:showBubbleSize val="0"/>
        </c:dLbls>
        <c:marker val="1"/>
        <c:smooth val="0"/>
        <c:axId val="119909424"/>
        <c:axId val="119909808"/>
      </c:lineChart>
      <c:dateAx>
        <c:axId val="119909424"/>
        <c:scaling>
          <c:orientation val="minMax"/>
        </c:scaling>
        <c:delete val="1"/>
        <c:axPos val="b"/>
        <c:numFmt formatCode="ge" sourceLinked="1"/>
        <c:majorTickMark val="none"/>
        <c:minorTickMark val="none"/>
        <c:tickLblPos val="none"/>
        <c:crossAx val="119909808"/>
        <c:crosses val="autoZero"/>
        <c:auto val="1"/>
        <c:lblOffset val="100"/>
        <c:baseTimeUnit val="years"/>
      </c:dateAx>
      <c:valAx>
        <c:axId val="119909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909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71.38</c:v>
                </c:pt>
                <c:pt idx="1">
                  <c:v>63.72</c:v>
                </c:pt>
                <c:pt idx="2">
                  <c:v>65.56</c:v>
                </c:pt>
                <c:pt idx="3">
                  <c:v>65.94</c:v>
                </c:pt>
                <c:pt idx="4">
                  <c:v>68.819999999999993</c:v>
                </c:pt>
              </c:numCache>
            </c:numRef>
          </c:val>
          <c:extLst xmlns:c16r2="http://schemas.microsoft.com/office/drawing/2015/06/chart">
            <c:ext xmlns:c16="http://schemas.microsoft.com/office/drawing/2014/chart" uri="{C3380CC4-5D6E-409C-BE32-E72D297353CC}">
              <c16:uniqueId val="{00000000-51A7-426E-9D3A-6E56F6B85E74}"/>
            </c:ext>
          </c:extLst>
        </c:ser>
        <c:dLbls>
          <c:showLegendKey val="0"/>
          <c:showVal val="0"/>
          <c:showCatName val="0"/>
          <c:showSerName val="0"/>
          <c:showPercent val="0"/>
          <c:showBubbleSize val="0"/>
        </c:dLbls>
        <c:gapWidth val="150"/>
        <c:axId val="222490544"/>
        <c:axId val="222490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49.22</c:v>
                </c:pt>
                <c:pt idx="1">
                  <c:v>49.08</c:v>
                </c:pt>
                <c:pt idx="2">
                  <c:v>54.24</c:v>
                </c:pt>
                <c:pt idx="3">
                  <c:v>55.88</c:v>
                </c:pt>
                <c:pt idx="4">
                  <c:v>55.22</c:v>
                </c:pt>
              </c:numCache>
            </c:numRef>
          </c:val>
          <c:smooth val="0"/>
          <c:extLst xmlns:c16r2="http://schemas.microsoft.com/office/drawing/2015/06/chart">
            <c:ext xmlns:c16="http://schemas.microsoft.com/office/drawing/2014/chart" uri="{C3380CC4-5D6E-409C-BE32-E72D297353CC}">
              <c16:uniqueId val="{00000001-51A7-426E-9D3A-6E56F6B85E74}"/>
            </c:ext>
          </c:extLst>
        </c:ser>
        <c:dLbls>
          <c:showLegendKey val="0"/>
          <c:showVal val="0"/>
          <c:showCatName val="0"/>
          <c:showSerName val="0"/>
          <c:showPercent val="0"/>
          <c:showBubbleSize val="0"/>
        </c:dLbls>
        <c:marker val="1"/>
        <c:smooth val="0"/>
        <c:axId val="222490544"/>
        <c:axId val="222490936"/>
      </c:lineChart>
      <c:dateAx>
        <c:axId val="222490544"/>
        <c:scaling>
          <c:orientation val="minMax"/>
        </c:scaling>
        <c:delete val="1"/>
        <c:axPos val="b"/>
        <c:numFmt formatCode="ge" sourceLinked="1"/>
        <c:majorTickMark val="none"/>
        <c:minorTickMark val="none"/>
        <c:tickLblPos val="none"/>
        <c:crossAx val="222490936"/>
        <c:crosses val="autoZero"/>
        <c:auto val="1"/>
        <c:lblOffset val="100"/>
        <c:baseTimeUnit val="years"/>
      </c:dateAx>
      <c:valAx>
        <c:axId val="222490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2490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71.94</c:v>
                </c:pt>
                <c:pt idx="1">
                  <c:v>77.180000000000007</c:v>
                </c:pt>
                <c:pt idx="2">
                  <c:v>79.55</c:v>
                </c:pt>
                <c:pt idx="3">
                  <c:v>79.680000000000007</c:v>
                </c:pt>
                <c:pt idx="4">
                  <c:v>77.02</c:v>
                </c:pt>
              </c:numCache>
            </c:numRef>
          </c:val>
          <c:extLst xmlns:c16r2="http://schemas.microsoft.com/office/drawing/2015/06/chart">
            <c:ext xmlns:c16="http://schemas.microsoft.com/office/drawing/2014/chart" uri="{C3380CC4-5D6E-409C-BE32-E72D297353CC}">
              <c16:uniqueId val="{00000000-8599-4253-B287-3BD201680DDD}"/>
            </c:ext>
          </c:extLst>
        </c:ser>
        <c:dLbls>
          <c:showLegendKey val="0"/>
          <c:showVal val="0"/>
          <c:showCatName val="0"/>
          <c:showSerName val="0"/>
          <c:showPercent val="0"/>
          <c:showBubbleSize val="0"/>
        </c:dLbls>
        <c:gapWidth val="150"/>
        <c:axId val="222492112"/>
        <c:axId val="222492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79.48</c:v>
                </c:pt>
                <c:pt idx="1">
                  <c:v>79.3</c:v>
                </c:pt>
                <c:pt idx="2">
                  <c:v>81.680000000000007</c:v>
                </c:pt>
                <c:pt idx="3">
                  <c:v>80.989999999999995</c:v>
                </c:pt>
                <c:pt idx="4">
                  <c:v>80.930000000000007</c:v>
                </c:pt>
              </c:numCache>
            </c:numRef>
          </c:val>
          <c:smooth val="0"/>
          <c:extLst xmlns:c16r2="http://schemas.microsoft.com/office/drawing/2015/06/chart">
            <c:ext xmlns:c16="http://schemas.microsoft.com/office/drawing/2014/chart" uri="{C3380CC4-5D6E-409C-BE32-E72D297353CC}">
              <c16:uniqueId val="{00000001-8599-4253-B287-3BD201680DDD}"/>
            </c:ext>
          </c:extLst>
        </c:ser>
        <c:dLbls>
          <c:showLegendKey val="0"/>
          <c:showVal val="0"/>
          <c:showCatName val="0"/>
          <c:showSerName val="0"/>
          <c:showPercent val="0"/>
          <c:showBubbleSize val="0"/>
        </c:dLbls>
        <c:marker val="1"/>
        <c:smooth val="0"/>
        <c:axId val="222492112"/>
        <c:axId val="222492504"/>
      </c:lineChart>
      <c:dateAx>
        <c:axId val="222492112"/>
        <c:scaling>
          <c:orientation val="minMax"/>
        </c:scaling>
        <c:delete val="1"/>
        <c:axPos val="b"/>
        <c:numFmt formatCode="ge" sourceLinked="1"/>
        <c:majorTickMark val="none"/>
        <c:minorTickMark val="none"/>
        <c:tickLblPos val="none"/>
        <c:crossAx val="222492504"/>
        <c:crosses val="autoZero"/>
        <c:auto val="1"/>
        <c:lblOffset val="100"/>
        <c:baseTimeUnit val="years"/>
      </c:dateAx>
      <c:valAx>
        <c:axId val="222492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2492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88.07</c:v>
                </c:pt>
                <c:pt idx="1">
                  <c:v>93.89</c:v>
                </c:pt>
                <c:pt idx="2">
                  <c:v>103.87</c:v>
                </c:pt>
                <c:pt idx="3">
                  <c:v>105.35</c:v>
                </c:pt>
                <c:pt idx="4">
                  <c:v>119.06</c:v>
                </c:pt>
              </c:numCache>
            </c:numRef>
          </c:val>
          <c:extLst xmlns:c16r2="http://schemas.microsoft.com/office/drawing/2015/06/chart">
            <c:ext xmlns:c16="http://schemas.microsoft.com/office/drawing/2014/chart" uri="{C3380CC4-5D6E-409C-BE32-E72D297353CC}">
              <c16:uniqueId val="{00000000-53E2-498F-BD2E-74A018305784}"/>
            </c:ext>
          </c:extLst>
        </c:ser>
        <c:dLbls>
          <c:showLegendKey val="0"/>
          <c:showVal val="0"/>
          <c:showCatName val="0"/>
          <c:showSerName val="0"/>
          <c:showPercent val="0"/>
          <c:showBubbleSize val="0"/>
        </c:dLbls>
        <c:gapWidth val="150"/>
        <c:axId val="221267416"/>
        <c:axId val="221707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107.2</c:v>
                </c:pt>
                <c:pt idx="1">
                  <c:v>106.62</c:v>
                </c:pt>
                <c:pt idx="2">
                  <c:v>111.34</c:v>
                </c:pt>
                <c:pt idx="3">
                  <c:v>110.02</c:v>
                </c:pt>
                <c:pt idx="4">
                  <c:v>108.76</c:v>
                </c:pt>
              </c:numCache>
            </c:numRef>
          </c:val>
          <c:smooth val="0"/>
          <c:extLst xmlns:c16r2="http://schemas.microsoft.com/office/drawing/2015/06/chart">
            <c:ext xmlns:c16="http://schemas.microsoft.com/office/drawing/2014/chart" uri="{C3380CC4-5D6E-409C-BE32-E72D297353CC}">
              <c16:uniqueId val="{00000001-53E2-498F-BD2E-74A018305784}"/>
            </c:ext>
          </c:extLst>
        </c:ser>
        <c:dLbls>
          <c:showLegendKey val="0"/>
          <c:showVal val="0"/>
          <c:showCatName val="0"/>
          <c:showSerName val="0"/>
          <c:showPercent val="0"/>
          <c:showBubbleSize val="0"/>
        </c:dLbls>
        <c:marker val="1"/>
        <c:smooth val="0"/>
        <c:axId val="221267416"/>
        <c:axId val="221707416"/>
      </c:lineChart>
      <c:dateAx>
        <c:axId val="221267416"/>
        <c:scaling>
          <c:orientation val="minMax"/>
        </c:scaling>
        <c:delete val="1"/>
        <c:axPos val="b"/>
        <c:numFmt formatCode="ge" sourceLinked="1"/>
        <c:majorTickMark val="none"/>
        <c:minorTickMark val="none"/>
        <c:tickLblPos val="none"/>
        <c:crossAx val="221707416"/>
        <c:crosses val="autoZero"/>
        <c:auto val="1"/>
        <c:lblOffset val="100"/>
        <c:baseTimeUnit val="years"/>
      </c:dateAx>
      <c:valAx>
        <c:axId val="2217074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1267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37.14</c:v>
                </c:pt>
                <c:pt idx="1">
                  <c:v>39.03</c:v>
                </c:pt>
                <c:pt idx="2">
                  <c:v>30.2</c:v>
                </c:pt>
                <c:pt idx="3">
                  <c:v>32.61</c:v>
                </c:pt>
                <c:pt idx="4">
                  <c:v>34.35</c:v>
                </c:pt>
              </c:numCache>
            </c:numRef>
          </c:val>
          <c:extLst xmlns:c16r2="http://schemas.microsoft.com/office/drawing/2015/06/chart">
            <c:ext xmlns:c16="http://schemas.microsoft.com/office/drawing/2014/chart" uri="{C3380CC4-5D6E-409C-BE32-E72D297353CC}">
              <c16:uniqueId val="{00000000-32F9-4577-A8BB-DB6679697352}"/>
            </c:ext>
          </c:extLst>
        </c:ser>
        <c:dLbls>
          <c:showLegendKey val="0"/>
          <c:showVal val="0"/>
          <c:showCatName val="0"/>
          <c:showSerName val="0"/>
          <c:showPercent val="0"/>
          <c:showBubbleSize val="0"/>
        </c:dLbls>
        <c:gapWidth val="150"/>
        <c:axId val="221681368"/>
        <c:axId val="221746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46.12</c:v>
                </c:pt>
                <c:pt idx="1">
                  <c:v>47.44</c:v>
                </c:pt>
                <c:pt idx="2">
                  <c:v>48.14</c:v>
                </c:pt>
                <c:pt idx="3">
                  <c:v>46.61</c:v>
                </c:pt>
                <c:pt idx="4">
                  <c:v>47.97</c:v>
                </c:pt>
              </c:numCache>
            </c:numRef>
          </c:val>
          <c:smooth val="0"/>
          <c:extLst xmlns:c16r2="http://schemas.microsoft.com/office/drawing/2015/06/chart">
            <c:ext xmlns:c16="http://schemas.microsoft.com/office/drawing/2014/chart" uri="{C3380CC4-5D6E-409C-BE32-E72D297353CC}">
              <c16:uniqueId val="{00000001-32F9-4577-A8BB-DB6679697352}"/>
            </c:ext>
          </c:extLst>
        </c:ser>
        <c:dLbls>
          <c:showLegendKey val="0"/>
          <c:showVal val="0"/>
          <c:showCatName val="0"/>
          <c:showSerName val="0"/>
          <c:showPercent val="0"/>
          <c:showBubbleSize val="0"/>
        </c:dLbls>
        <c:marker val="1"/>
        <c:smooth val="0"/>
        <c:axId val="221681368"/>
        <c:axId val="221746968"/>
      </c:lineChart>
      <c:dateAx>
        <c:axId val="221681368"/>
        <c:scaling>
          <c:orientation val="minMax"/>
        </c:scaling>
        <c:delete val="1"/>
        <c:axPos val="b"/>
        <c:numFmt formatCode="ge" sourceLinked="1"/>
        <c:majorTickMark val="none"/>
        <c:minorTickMark val="none"/>
        <c:tickLblPos val="none"/>
        <c:crossAx val="221746968"/>
        <c:crosses val="autoZero"/>
        <c:auto val="1"/>
        <c:lblOffset val="100"/>
        <c:baseTimeUnit val="years"/>
      </c:dateAx>
      <c:valAx>
        <c:axId val="221746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681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0</c:v>
                </c:pt>
                <c:pt idx="1">
                  <c:v>0</c:v>
                </c:pt>
                <c:pt idx="2" formatCode="#,##0.00;&quot;△&quot;#,##0.00;&quot;-&quot;">
                  <c:v>16.91</c:v>
                </c:pt>
                <c:pt idx="3" formatCode="#,##0.00;&quot;△&quot;#,##0.00;&quot;-&quot;">
                  <c:v>16.77</c:v>
                </c:pt>
                <c:pt idx="4" formatCode="#,##0.00;&quot;△&quot;#,##0.00;&quot;-&quot;">
                  <c:v>15.14</c:v>
                </c:pt>
              </c:numCache>
            </c:numRef>
          </c:val>
          <c:extLst xmlns:c16r2="http://schemas.microsoft.com/office/drawing/2015/06/chart">
            <c:ext xmlns:c16="http://schemas.microsoft.com/office/drawing/2014/chart" uri="{C3380CC4-5D6E-409C-BE32-E72D297353CC}">
              <c16:uniqueId val="{00000000-9A46-4084-8B58-C1681D0FF863}"/>
            </c:ext>
          </c:extLst>
        </c:ser>
        <c:dLbls>
          <c:showLegendKey val="0"/>
          <c:showVal val="0"/>
          <c:showCatName val="0"/>
          <c:showSerName val="0"/>
          <c:showPercent val="0"/>
          <c:showBubbleSize val="0"/>
        </c:dLbls>
        <c:gapWidth val="150"/>
        <c:axId val="219644864"/>
        <c:axId val="219645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9.86</c:v>
                </c:pt>
                <c:pt idx="1">
                  <c:v>11.16</c:v>
                </c:pt>
                <c:pt idx="2">
                  <c:v>11.13</c:v>
                </c:pt>
                <c:pt idx="3">
                  <c:v>10.84</c:v>
                </c:pt>
                <c:pt idx="4">
                  <c:v>15.33</c:v>
                </c:pt>
              </c:numCache>
            </c:numRef>
          </c:val>
          <c:smooth val="0"/>
          <c:extLst xmlns:c16r2="http://schemas.microsoft.com/office/drawing/2015/06/chart">
            <c:ext xmlns:c16="http://schemas.microsoft.com/office/drawing/2014/chart" uri="{C3380CC4-5D6E-409C-BE32-E72D297353CC}">
              <c16:uniqueId val="{00000001-9A46-4084-8B58-C1681D0FF863}"/>
            </c:ext>
          </c:extLst>
        </c:ser>
        <c:dLbls>
          <c:showLegendKey val="0"/>
          <c:showVal val="0"/>
          <c:showCatName val="0"/>
          <c:showSerName val="0"/>
          <c:showPercent val="0"/>
          <c:showBubbleSize val="0"/>
        </c:dLbls>
        <c:marker val="1"/>
        <c:smooth val="0"/>
        <c:axId val="219644864"/>
        <c:axId val="219645256"/>
      </c:lineChart>
      <c:dateAx>
        <c:axId val="219644864"/>
        <c:scaling>
          <c:orientation val="minMax"/>
        </c:scaling>
        <c:delete val="1"/>
        <c:axPos val="b"/>
        <c:numFmt formatCode="ge" sourceLinked="1"/>
        <c:majorTickMark val="none"/>
        <c:minorTickMark val="none"/>
        <c:tickLblPos val="none"/>
        <c:crossAx val="219645256"/>
        <c:crosses val="autoZero"/>
        <c:auto val="1"/>
        <c:lblOffset val="100"/>
        <c:baseTimeUnit val="years"/>
      </c:dateAx>
      <c:valAx>
        <c:axId val="219645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9644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BB3-459E-831B-5D14917249A3}"/>
            </c:ext>
          </c:extLst>
        </c:ser>
        <c:dLbls>
          <c:showLegendKey val="0"/>
          <c:showVal val="0"/>
          <c:showCatName val="0"/>
          <c:showSerName val="0"/>
          <c:showPercent val="0"/>
          <c:showBubbleSize val="0"/>
        </c:dLbls>
        <c:gapWidth val="150"/>
        <c:axId val="221821768"/>
        <c:axId val="221822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13.46</c:v>
                </c:pt>
                <c:pt idx="1">
                  <c:v>12.59</c:v>
                </c:pt>
                <c:pt idx="2">
                  <c:v>10.130000000000001</c:v>
                </c:pt>
                <c:pt idx="3">
                  <c:v>7.31</c:v>
                </c:pt>
                <c:pt idx="4">
                  <c:v>7.48</c:v>
                </c:pt>
              </c:numCache>
            </c:numRef>
          </c:val>
          <c:smooth val="0"/>
          <c:extLst xmlns:c16r2="http://schemas.microsoft.com/office/drawing/2015/06/chart">
            <c:ext xmlns:c16="http://schemas.microsoft.com/office/drawing/2014/chart" uri="{C3380CC4-5D6E-409C-BE32-E72D297353CC}">
              <c16:uniqueId val="{00000001-9BB3-459E-831B-5D14917249A3}"/>
            </c:ext>
          </c:extLst>
        </c:ser>
        <c:dLbls>
          <c:showLegendKey val="0"/>
          <c:showVal val="0"/>
          <c:showCatName val="0"/>
          <c:showSerName val="0"/>
          <c:showPercent val="0"/>
          <c:showBubbleSize val="0"/>
        </c:dLbls>
        <c:marker val="1"/>
        <c:smooth val="0"/>
        <c:axId val="221821768"/>
        <c:axId val="221822160"/>
      </c:lineChart>
      <c:dateAx>
        <c:axId val="221821768"/>
        <c:scaling>
          <c:orientation val="minMax"/>
        </c:scaling>
        <c:delete val="1"/>
        <c:axPos val="b"/>
        <c:numFmt formatCode="ge" sourceLinked="1"/>
        <c:majorTickMark val="none"/>
        <c:minorTickMark val="none"/>
        <c:tickLblPos val="none"/>
        <c:crossAx val="221822160"/>
        <c:crosses val="autoZero"/>
        <c:auto val="1"/>
        <c:lblOffset val="100"/>
        <c:baseTimeUnit val="years"/>
      </c:dateAx>
      <c:valAx>
        <c:axId val="2218221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1821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727.58</c:v>
                </c:pt>
                <c:pt idx="1">
                  <c:v>560.37</c:v>
                </c:pt>
                <c:pt idx="2">
                  <c:v>744.19</c:v>
                </c:pt>
                <c:pt idx="3">
                  <c:v>668.67</c:v>
                </c:pt>
                <c:pt idx="4">
                  <c:v>751.09</c:v>
                </c:pt>
              </c:numCache>
            </c:numRef>
          </c:val>
          <c:extLst xmlns:c16r2="http://schemas.microsoft.com/office/drawing/2015/06/chart">
            <c:ext xmlns:c16="http://schemas.microsoft.com/office/drawing/2014/chart" uri="{C3380CC4-5D6E-409C-BE32-E72D297353CC}">
              <c16:uniqueId val="{00000000-980A-4B61-ADA3-AB4B36C2EE90}"/>
            </c:ext>
          </c:extLst>
        </c:ser>
        <c:dLbls>
          <c:showLegendKey val="0"/>
          <c:showVal val="0"/>
          <c:showCatName val="0"/>
          <c:showSerName val="0"/>
          <c:showPercent val="0"/>
          <c:showBubbleSize val="0"/>
        </c:dLbls>
        <c:gapWidth val="150"/>
        <c:axId val="221820984"/>
        <c:axId val="22182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434.72</c:v>
                </c:pt>
                <c:pt idx="1">
                  <c:v>416.14</c:v>
                </c:pt>
                <c:pt idx="2">
                  <c:v>388.67</c:v>
                </c:pt>
                <c:pt idx="3">
                  <c:v>355.27</c:v>
                </c:pt>
                <c:pt idx="4">
                  <c:v>359.7</c:v>
                </c:pt>
              </c:numCache>
            </c:numRef>
          </c:val>
          <c:smooth val="0"/>
          <c:extLst xmlns:c16r2="http://schemas.microsoft.com/office/drawing/2015/06/chart">
            <c:ext xmlns:c16="http://schemas.microsoft.com/office/drawing/2014/chart" uri="{C3380CC4-5D6E-409C-BE32-E72D297353CC}">
              <c16:uniqueId val="{00000001-980A-4B61-ADA3-AB4B36C2EE90}"/>
            </c:ext>
          </c:extLst>
        </c:ser>
        <c:dLbls>
          <c:showLegendKey val="0"/>
          <c:showVal val="0"/>
          <c:showCatName val="0"/>
          <c:showSerName val="0"/>
          <c:showPercent val="0"/>
          <c:showBubbleSize val="0"/>
        </c:dLbls>
        <c:marker val="1"/>
        <c:smooth val="0"/>
        <c:axId val="221820984"/>
        <c:axId val="221820592"/>
      </c:lineChart>
      <c:dateAx>
        <c:axId val="221820984"/>
        <c:scaling>
          <c:orientation val="minMax"/>
        </c:scaling>
        <c:delete val="1"/>
        <c:axPos val="b"/>
        <c:numFmt formatCode="ge" sourceLinked="1"/>
        <c:majorTickMark val="none"/>
        <c:minorTickMark val="none"/>
        <c:tickLblPos val="none"/>
        <c:crossAx val="221820592"/>
        <c:crosses val="autoZero"/>
        <c:auto val="1"/>
        <c:lblOffset val="100"/>
        <c:baseTimeUnit val="years"/>
      </c:dateAx>
      <c:valAx>
        <c:axId val="2218205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1820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617.08000000000004</c:v>
                </c:pt>
                <c:pt idx="1">
                  <c:v>618.37</c:v>
                </c:pt>
                <c:pt idx="2">
                  <c:v>527.12</c:v>
                </c:pt>
                <c:pt idx="3">
                  <c:v>505.46</c:v>
                </c:pt>
                <c:pt idx="4">
                  <c:v>412.7</c:v>
                </c:pt>
              </c:numCache>
            </c:numRef>
          </c:val>
          <c:extLst xmlns:c16r2="http://schemas.microsoft.com/office/drawing/2015/06/chart">
            <c:ext xmlns:c16="http://schemas.microsoft.com/office/drawing/2014/chart" uri="{C3380CC4-5D6E-409C-BE32-E72D297353CC}">
              <c16:uniqueId val="{00000000-0E8F-477C-A462-A0CBEAE37770}"/>
            </c:ext>
          </c:extLst>
        </c:ser>
        <c:dLbls>
          <c:showLegendKey val="0"/>
          <c:showVal val="0"/>
          <c:showCatName val="0"/>
          <c:showSerName val="0"/>
          <c:showPercent val="0"/>
          <c:showBubbleSize val="0"/>
        </c:dLbls>
        <c:gapWidth val="150"/>
        <c:axId val="221823336"/>
        <c:axId val="222058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495.76</c:v>
                </c:pt>
                <c:pt idx="1">
                  <c:v>487.22</c:v>
                </c:pt>
                <c:pt idx="2">
                  <c:v>422.5</c:v>
                </c:pt>
                <c:pt idx="3">
                  <c:v>458.27</c:v>
                </c:pt>
                <c:pt idx="4">
                  <c:v>447.01</c:v>
                </c:pt>
              </c:numCache>
            </c:numRef>
          </c:val>
          <c:smooth val="0"/>
          <c:extLst xmlns:c16r2="http://schemas.microsoft.com/office/drawing/2015/06/chart">
            <c:ext xmlns:c16="http://schemas.microsoft.com/office/drawing/2014/chart" uri="{C3380CC4-5D6E-409C-BE32-E72D297353CC}">
              <c16:uniqueId val="{00000001-0E8F-477C-A462-A0CBEAE37770}"/>
            </c:ext>
          </c:extLst>
        </c:ser>
        <c:dLbls>
          <c:showLegendKey val="0"/>
          <c:showVal val="0"/>
          <c:showCatName val="0"/>
          <c:showSerName val="0"/>
          <c:showPercent val="0"/>
          <c:showBubbleSize val="0"/>
        </c:dLbls>
        <c:marker val="1"/>
        <c:smooth val="0"/>
        <c:axId val="221823336"/>
        <c:axId val="222058544"/>
      </c:lineChart>
      <c:dateAx>
        <c:axId val="221823336"/>
        <c:scaling>
          <c:orientation val="minMax"/>
        </c:scaling>
        <c:delete val="1"/>
        <c:axPos val="b"/>
        <c:numFmt formatCode="ge" sourceLinked="1"/>
        <c:majorTickMark val="none"/>
        <c:minorTickMark val="none"/>
        <c:tickLblPos val="none"/>
        <c:crossAx val="222058544"/>
        <c:crosses val="autoZero"/>
        <c:auto val="1"/>
        <c:lblOffset val="100"/>
        <c:baseTimeUnit val="years"/>
      </c:dateAx>
      <c:valAx>
        <c:axId val="2220585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1823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84.1</c:v>
                </c:pt>
                <c:pt idx="1">
                  <c:v>89.5</c:v>
                </c:pt>
                <c:pt idx="2">
                  <c:v>100.97</c:v>
                </c:pt>
                <c:pt idx="3">
                  <c:v>103.47</c:v>
                </c:pt>
                <c:pt idx="4">
                  <c:v>115.71</c:v>
                </c:pt>
              </c:numCache>
            </c:numRef>
          </c:val>
          <c:extLst xmlns:c16r2="http://schemas.microsoft.com/office/drawing/2015/06/chart">
            <c:ext xmlns:c16="http://schemas.microsoft.com/office/drawing/2014/chart" uri="{C3380CC4-5D6E-409C-BE32-E72D297353CC}">
              <c16:uniqueId val="{00000000-9E7E-4E95-AAC9-D9AE070792EE}"/>
            </c:ext>
          </c:extLst>
        </c:ser>
        <c:dLbls>
          <c:showLegendKey val="0"/>
          <c:showVal val="0"/>
          <c:showCatName val="0"/>
          <c:showSerName val="0"/>
          <c:showPercent val="0"/>
          <c:showBubbleSize val="0"/>
        </c:dLbls>
        <c:gapWidth val="150"/>
        <c:axId val="221821376"/>
        <c:axId val="222059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93.66</c:v>
                </c:pt>
                <c:pt idx="1">
                  <c:v>92.76</c:v>
                </c:pt>
                <c:pt idx="2">
                  <c:v>101.64</c:v>
                </c:pt>
                <c:pt idx="3">
                  <c:v>96.77</c:v>
                </c:pt>
                <c:pt idx="4">
                  <c:v>95.81</c:v>
                </c:pt>
              </c:numCache>
            </c:numRef>
          </c:val>
          <c:smooth val="0"/>
          <c:extLst xmlns:c16r2="http://schemas.microsoft.com/office/drawing/2015/06/chart">
            <c:ext xmlns:c16="http://schemas.microsoft.com/office/drawing/2014/chart" uri="{C3380CC4-5D6E-409C-BE32-E72D297353CC}">
              <c16:uniqueId val="{00000001-9E7E-4E95-AAC9-D9AE070792EE}"/>
            </c:ext>
          </c:extLst>
        </c:ser>
        <c:dLbls>
          <c:showLegendKey val="0"/>
          <c:showVal val="0"/>
          <c:showCatName val="0"/>
          <c:showSerName val="0"/>
          <c:showPercent val="0"/>
          <c:showBubbleSize val="0"/>
        </c:dLbls>
        <c:marker val="1"/>
        <c:smooth val="0"/>
        <c:axId val="221821376"/>
        <c:axId val="222059720"/>
      </c:lineChart>
      <c:dateAx>
        <c:axId val="221821376"/>
        <c:scaling>
          <c:orientation val="minMax"/>
        </c:scaling>
        <c:delete val="1"/>
        <c:axPos val="b"/>
        <c:numFmt formatCode="ge" sourceLinked="1"/>
        <c:majorTickMark val="none"/>
        <c:minorTickMark val="none"/>
        <c:tickLblPos val="none"/>
        <c:crossAx val="222059720"/>
        <c:crosses val="autoZero"/>
        <c:auto val="1"/>
        <c:lblOffset val="100"/>
        <c:baseTimeUnit val="years"/>
      </c:dateAx>
      <c:valAx>
        <c:axId val="222059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821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162.33000000000001</c:v>
                </c:pt>
                <c:pt idx="1">
                  <c:v>153.04</c:v>
                </c:pt>
                <c:pt idx="2">
                  <c:v>135.96</c:v>
                </c:pt>
                <c:pt idx="3">
                  <c:v>132.87</c:v>
                </c:pt>
                <c:pt idx="4">
                  <c:v>137.38999999999999</c:v>
                </c:pt>
              </c:numCache>
            </c:numRef>
          </c:val>
          <c:extLst xmlns:c16r2="http://schemas.microsoft.com/office/drawing/2015/06/chart">
            <c:ext xmlns:c16="http://schemas.microsoft.com/office/drawing/2014/chart" uri="{C3380CC4-5D6E-409C-BE32-E72D297353CC}">
              <c16:uniqueId val="{00000000-4D04-4628-93B7-BD70C2E2CD5E}"/>
            </c:ext>
          </c:extLst>
        </c:ser>
        <c:dLbls>
          <c:showLegendKey val="0"/>
          <c:showVal val="0"/>
          <c:showCatName val="0"/>
          <c:showSerName val="0"/>
          <c:showPercent val="0"/>
          <c:showBubbleSize val="0"/>
        </c:dLbls>
        <c:gapWidth val="150"/>
        <c:axId val="222060896"/>
        <c:axId val="222061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208.21</c:v>
                </c:pt>
                <c:pt idx="1">
                  <c:v>208.67</c:v>
                </c:pt>
                <c:pt idx="2">
                  <c:v>179.16</c:v>
                </c:pt>
                <c:pt idx="3">
                  <c:v>187.18</c:v>
                </c:pt>
                <c:pt idx="4">
                  <c:v>189.58</c:v>
                </c:pt>
              </c:numCache>
            </c:numRef>
          </c:val>
          <c:smooth val="0"/>
          <c:extLst xmlns:c16r2="http://schemas.microsoft.com/office/drawing/2015/06/chart">
            <c:ext xmlns:c16="http://schemas.microsoft.com/office/drawing/2014/chart" uri="{C3380CC4-5D6E-409C-BE32-E72D297353CC}">
              <c16:uniqueId val="{00000001-4D04-4628-93B7-BD70C2E2CD5E}"/>
            </c:ext>
          </c:extLst>
        </c:ser>
        <c:dLbls>
          <c:showLegendKey val="0"/>
          <c:showVal val="0"/>
          <c:showCatName val="0"/>
          <c:showSerName val="0"/>
          <c:showPercent val="0"/>
          <c:showBubbleSize val="0"/>
        </c:dLbls>
        <c:marker val="1"/>
        <c:smooth val="0"/>
        <c:axId val="222060896"/>
        <c:axId val="222061288"/>
      </c:lineChart>
      <c:dateAx>
        <c:axId val="222060896"/>
        <c:scaling>
          <c:orientation val="minMax"/>
        </c:scaling>
        <c:delete val="1"/>
        <c:axPos val="b"/>
        <c:numFmt formatCode="ge" sourceLinked="1"/>
        <c:majorTickMark val="none"/>
        <c:minorTickMark val="none"/>
        <c:tickLblPos val="none"/>
        <c:crossAx val="222061288"/>
        <c:crosses val="autoZero"/>
        <c:auto val="1"/>
        <c:lblOffset val="100"/>
        <c:baseTimeUnit val="years"/>
      </c:dateAx>
      <c:valAx>
        <c:axId val="222061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2060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O38" zoomScaleNormal="100" workbookViewId="0">
      <selection activeCell="CF53" sqref="CF5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熊本県　芦北町</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A7</v>
      </c>
      <c r="X8" s="82"/>
      <c r="Y8" s="82"/>
      <c r="Z8" s="82"/>
      <c r="AA8" s="82"/>
      <c r="AB8" s="82"/>
      <c r="AC8" s="82"/>
      <c r="AD8" s="82" t="str">
        <f>データ!$M$6</f>
        <v>非設置</v>
      </c>
      <c r="AE8" s="82"/>
      <c r="AF8" s="82"/>
      <c r="AG8" s="82"/>
      <c r="AH8" s="82"/>
      <c r="AI8" s="82"/>
      <c r="AJ8" s="82"/>
      <c r="AK8" s="4"/>
      <c r="AL8" s="70">
        <f>データ!$R$6</f>
        <v>17421</v>
      </c>
      <c r="AM8" s="70"/>
      <c r="AN8" s="70"/>
      <c r="AO8" s="70"/>
      <c r="AP8" s="70"/>
      <c r="AQ8" s="70"/>
      <c r="AR8" s="70"/>
      <c r="AS8" s="70"/>
      <c r="AT8" s="66">
        <f>データ!$S$6</f>
        <v>234</v>
      </c>
      <c r="AU8" s="67"/>
      <c r="AV8" s="67"/>
      <c r="AW8" s="67"/>
      <c r="AX8" s="67"/>
      <c r="AY8" s="67"/>
      <c r="AZ8" s="67"/>
      <c r="BA8" s="67"/>
      <c r="BB8" s="69">
        <f>データ!$T$6</f>
        <v>74.45</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65.81</v>
      </c>
      <c r="J10" s="67"/>
      <c r="K10" s="67"/>
      <c r="L10" s="67"/>
      <c r="M10" s="67"/>
      <c r="N10" s="67"/>
      <c r="O10" s="68"/>
      <c r="P10" s="69">
        <f>データ!$P$6</f>
        <v>67.86</v>
      </c>
      <c r="Q10" s="69"/>
      <c r="R10" s="69"/>
      <c r="S10" s="69"/>
      <c r="T10" s="69"/>
      <c r="U10" s="69"/>
      <c r="V10" s="69"/>
      <c r="W10" s="70">
        <f>データ!$Q$6</f>
        <v>3240</v>
      </c>
      <c r="X10" s="70"/>
      <c r="Y10" s="70"/>
      <c r="Z10" s="70"/>
      <c r="AA10" s="70"/>
      <c r="AB10" s="70"/>
      <c r="AC10" s="70"/>
      <c r="AD10" s="2"/>
      <c r="AE10" s="2"/>
      <c r="AF10" s="2"/>
      <c r="AG10" s="2"/>
      <c r="AH10" s="4"/>
      <c r="AI10" s="4"/>
      <c r="AJ10" s="4"/>
      <c r="AK10" s="4"/>
      <c r="AL10" s="70">
        <f>データ!$U$6</f>
        <v>11686</v>
      </c>
      <c r="AM10" s="70"/>
      <c r="AN10" s="70"/>
      <c r="AO10" s="70"/>
      <c r="AP10" s="70"/>
      <c r="AQ10" s="70"/>
      <c r="AR10" s="70"/>
      <c r="AS10" s="70"/>
      <c r="AT10" s="66">
        <f>データ!$V$6</f>
        <v>102.4</v>
      </c>
      <c r="AU10" s="67"/>
      <c r="AV10" s="67"/>
      <c r="AW10" s="67"/>
      <c r="AX10" s="67"/>
      <c r="AY10" s="67"/>
      <c r="AZ10" s="67"/>
      <c r="BA10" s="67"/>
      <c r="BB10" s="69">
        <f>データ!$W$6</f>
        <v>114.12</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0" t="s">
        <v>106</v>
      </c>
      <c r="BM16" s="51"/>
      <c r="BN16" s="51"/>
      <c r="BO16" s="51"/>
      <c r="BP16" s="51"/>
      <c r="BQ16" s="51"/>
      <c r="BR16" s="51"/>
      <c r="BS16" s="51"/>
      <c r="BT16" s="51"/>
      <c r="BU16" s="51"/>
      <c r="BV16" s="51"/>
      <c r="BW16" s="51"/>
      <c r="BX16" s="51"/>
      <c r="BY16" s="51"/>
      <c r="BZ16" s="52"/>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107</v>
      </c>
      <c r="BM47" s="51"/>
      <c r="BN47" s="51"/>
      <c r="BO47" s="51"/>
      <c r="BP47" s="51"/>
      <c r="BQ47" s="51"/>
      <c r="BR47" s="51"/>
      <c r="BS47" s="51"/>
      <c r="BT47" s="51"/>
      <c r="BU47" s="51"/>
      <c r="BV47" s="51"/>
      <c r="BW47" s="51"/>
      <c r="BX47" s="51"/>
      <c r="BY47" s="51"/>
      <c r="BZ47" s="5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105</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15B0yOQW9rdNMY47uO2hbLF70S2B3Ccf6Y3pOwEofwlndA6RKpQ3JnezfW1OjzA2QxU7mwLFkRCjXWtwyOL9Iw==" saltValue="wAQM3F67KjZgHSwQGYXEC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434825</v>
      </c>
      <c r="D6" s="34">
        <f t="shared" si="3"/>
        <v>46</v>
      </c>
      <c r="E6" s="34">
        <f t="shared" si="3"/>
        <v>1</v>
      </c>
      <c r="F6" s="34">
        <f t="shared" si="3"/>
        <v>0</v>
      </c>
      <c r="G6" s="34">
        <f t="shared" si="3"/>
        <v>1</v>
      </c>
      <c r="H6" s="34" t="str">
        <f t="shared" si="3"/>
        <v>熊本県　芦北町</v>
      </c>
      <c r="I6" s="34" t="str">
        <f t="shared" si="3"/>
        <v>法適用</v>
      </c>
      <c r="J6" s="34" t="str">
        <f t="shared" si="3"/>
        <v>水道事業</v>
      </c>
      <c r="K6" s="34" t="str">
        <f t="shared" si="3"/>
        <v>末端給水事業</v>
      </c>
      <c r="L6" s="34" t="str">
        <f t="shared" si="3"/>
        <v>A7</v>
      </c>
      <c r="M6" s="34" t="str">
        <f t="shared" si="3"/>
        <v>非設置</v>
      </c>
      <c r="N6" s="35" t="str">
        <f t="shared" si="3"/>
        <v>-</v>
      </c>
      <c r="O6" s="35">
        <f t="shared" si="3"/>
        <v>65.81</v>
      </c>
      <c r="P6" s="35">
        <f t="shared" si="3"/>
        <v>67.86</v>
      </c>
      <c r="Q6" s="35">
        <f t="shared" si="3"/>
        <v>3240</v>
      </c>
      <c r="R6" s="35">
        <f t="shared" si="3"/>
        <v>17421</v>
      </c>
      <c r="S6" s="35">
        <f t="shared" si="3"/>
        <v>234</v>
      </c>
      <c r="T6" s="35">
        <f t="shared" si="3"/>
        <v>74.45</v>
      </c>
      <c r="U6" s="35">
        <f t="shared" si="3"/>
        <v>11686</v>
      </c>
      <c r="V6" s="35">
        <f t="shared" si="3"/>
        <v>102.4</v>
      </c>
      <c r="W6" s="35">
        <f t="shared" si="3"/>
        <v>114.12</v>
      </c>
      <c r="X6" s="36">
        <f>IF(X7="",NA(),X7)</f>
        <v>88.07</v>
      </c>
      <c r="Y6" s="36">
        <f t="shared" ref="Y6:AG6" si="4">IF(Y7="",NA(),Y7)</f>
        <v>93.89</v>
      </c>
      <c r="Z6" s="36">
        <f t="shared" si="4"/>
        <v>103.87</v>
      </c>
      <c r="AA6" s="36">
        <f t="shared" si="4"/>
        <v>105.35</v>
      </c>
      <c r="AB6" s="36">
        <f t="shared" si="4"/>
        <v>119.06</v>
      </c>
      <c r="AC6" s="36">
        <f t="shared" si="4"/>
        <v>107.2</v>
      </c>
      <c r="AD6" s="36">
        <f t="shared" si="4"/>
        <v>106.62</v>
      </c>
      <c r="AE6" s="36">
        <f t="shared" si="4"/>
        <v>111.34</v>
      </c>
      <c r="AF6" s="36">
        <f t="shared" si="4"/>
        <v>110.02</v>
      </c>
      <c r="AG6" s="36">
        <f t="shared" si="4"/>
        <v>108.76</v>
      </c>
      <c r="AH6" s="35" t="str">
        <f>IF(AH7="","",IF(AH7="-","【-】","【"&amp;SUBSTITUTE(TEXT(AH7,"#,##0.00"),"-","△")&amp;"】"))</f>
        <v>【112.83】</v>
      </c>
      <c r="AI6" s="35">
        <f>IF(AI7="",NA(),AI7)</f>
        <v>0</v>
      </c>
      <c r="AJ6" s="35">
        <f t="shared" ref="AJ6:AR6" si="5">IF(AJ7="",NA(),AJ7)</f>
        <v>0</v>
      </c>
      <c r="AK6" s="35">
        <f t="shared" si="5"/>
        <v>0</v>
      </c>
      <c r="AL6" s="35">
        <f t="shared" si="5"/>
        <v>0</v>
      </c>
      <c r="AM6" s="35">
        <f t="shared" si="5"/>
        <v>0</v>
      </c>
      <c r="AN6" s="36">
        <f t="shared" si="5"/>
        <v>13.46</v>
      </c>
      <c r="AO6" s="36">
        <f t="shared" si="5"/>
        <v>12.59</v>
      </c>
      <c r="AP6" s="36">
        <f t="shared" si="5"/>
        <v>10.130000000000001</v>
      </c>
      <c r="AQ6" s="36">
        <f t="shared" si="5"/>
        <v>7.31</v>
      </c>
      <c r="AR6" s="36">
        <f t="shared" si="5"/>
        <v>7.48</v>
      </c>
      <c r="AS6" s="35" t="str">
        <f>IF(AS7="","",IF(AS7="-","【-】","【"&amp;SUBSTITUTE(TEXT(AS7,"#,##0.00"),"-","△")&amp;"】"))</f>
        <v>【1.05】</v>
      </c>
      <c r="AT6" s="36">
        <f>IF(AT7="",NA(),AT7)</f>
        <v>727.58</v>
      </c>
      <c r="AU6" s="36">
        <f t="shared" ref="AU6:BC6" si="6">IF(AU7="",NA(),AU7)</f>
        <v>560.37</v>
      </c>
      <c r="AV6" s="36">
        <f t="shared" si="6"/>
        <v>744.19</v>
      </c>
      <c r="AW6" s="36">
        <f t="shared" si="6"/>
        <v>668.67</v>
      </c>
      <c r="AX6" s="36">
        <f t="shared" si="6"/>
        <v>751.09</v>
      </c>
      <c r="AY6" s="36">
        <f t="shared" si="6"/>
        <v>434.72</v>
      </c>
      <c r="AZ6" s="36">
        <f t="shared" si="6"/>
        <v>416.14</v>
      </c>
      <c r="BA6" s="36">
        <f t="shared" si="6"/>
        <v>388.67</v>
      </c>
      <c r="BB6" s="36">
        <f t="shared" si="6"/>
        <v>355.27</v>
      </c>
      <c r="BC6" s="36">
        <f t="shared" si="6"/>
        <v>359.7</v>
      </c>
      <c r="BD6" s="35" t="str">
        <f>IF(BD7="","",IF(BD7="-","【-】","【"&amp;SUBSTITUTE(TEXT(BD7,"#,##0.00"),"-","△")&amp;"】"))</f>
        <v>【261.93】</v>
      </c>
      <c r="BE6" s="36">
        <f>IF(BE7="",NA(),BE7)</f>
        <v>617.08000000000004</v>
      </c>
      <c r="BF6" s="36">
        <f t="shared" ref="BF6:BN6" si="7">IF(BF7="",NA(),BF7)</f>
        <v>618.37</v>
      </c>
      <c r="BG6" s="36">
        <f t="shared" si="7"/>
        <v>527.12</v>
      </c>
      <c r="BH6" s="36">
        <f t="shared" si="7"/>
        <v>505.46</v>
      </c>
      <c r="BI6" s="36">
        <f t="shared" si="7"/>
        <v>412.7</v>
      </c>
      <c r="BJ6" s="36">
        <f t="shared" si="7"/>
        <v>495.76</v>
      </c>
      <c r="BK6" s="36">
        <f t="shared" si="7"/>
        <v>487.22</v>
      </c>
      <c r="BL6" s="36">
        <f t="shared" si="7"/>
        <v>422.5</v>
      </c>
      <c r="BM6" s="36">
        <f t="shared" si="7"/>
        <v>458.27</v>
      </c>
      <c r="BN6" s="36">
        <f t="shared" si="7"/>
        <v>447.01</v>
      </c>
      <c r="BO6" s="35" t="str">
        <f>IF(BO7="","",IF(BO7="-","【-】","【"&amp;SUBSTITUTE(TEXT(BO7,"#,##0.00"),"-","△")&amp;"】"))</f>
        <v>【270.46】</v>
      </c>
      <c r="BP6" s="36">
        <f>IF(BP7="",NA(),BP7)</f>
        <v>84.1</v>
      </c>
      <c r="BQ6" s="36">
        <f t="shared" ref="BQ6:BY6" si="8">IF(BQ7="",NA(),BQ7)</f>
        <v>89.5</v>
      </c>
      <c r="BR6" s="36">
        <f t="shared" si="8"/>
        <v>100.97</v>
      </c>
      <c r="BS6" s="36">
        <f t="shared" si="8"/>
        <v>103.47</v>
      </c>
      <c r="BT6" s="36">
        <f t="shared" si="8"/>
        <v>115.71</v>
      </c>
      <c r="BU6" s="36">
        <f t="shared" si="8"/>
        <v>93.66</v>
      </c>
      <c r="BV6" s="36">
        <f t="shared" si="8"/>
        <v>92.76</v>
      </c>
      <c r="BW6" s="36">
        <f t="shared" si="8"/>
        <v>101.64</v>
      </c>
      <c r="BX6" s="36">
        <f t="shared" si="8"/>
        <v>96.77</v>
      </c>
      <c r="BY6" s="36">
        <f t="shared" si="8"/>
        <v>95.81</v>
      </c>
      <c r="BZ6" s="35" t="str">
        <f>IF(BZ7="","",IF(BZ7="-","【-】","【"&amp;SUBSTITUTE(TEXT(BZ7,"#,##0.00"),"-","△")&amp;"】"))</f>
        <v>【103.91】</v>
      </c>
      <c r="CA6" s="36">
        <f>IF(CA7="",NA(),CA7)</f>
        <v>162.33000000000001</v>
      </c>
      <c r="CB6" s="36">
        <f t="shared" ref="CB6:CJ6" si="9">IF(CB7="",NA(),CB7)</f>
        <v>153.04</v>
      </c>
      <c r="CC6" s="36">
        <f t="shared" si="9"/>
        <v>135.96</v>
      </c>
      <c r="CD6" s="36">
        <f t="shared" si="9"/>
        <v>132.87</v>
      </c>
      <c r="CE6" s="36">
        <f t="shared" si="9"/>
        <v>137.38999999999999</v>
      </c>
      <c r="CF6" s="36">
        <f t="shared" si="9"/>
        <v>208.21</v>
      </c>
      <c r="CG6" s="36">
        <f t="shared" si="9"/>
        <v>208.67</v>
      </c>
      <c r="CH6" s="36">
        <f t="shared" si="9"/>
        <v>179.16</v>
      </c>
      <c r="CI6" s="36">
        <f t="shared" si="9"/>
        <v>187.18</v>
      </c>
      <c r="CJ6" s="36">
        <f t="shared" si="9"/>
        <v>189.58</v>
      </c>
      <c r="CK6" s="35" t="str">
        <f>IF(CK7="","",IF(CK7="-","【-】","【"&amp;SUBSTITUTE(TEXT(CK7,"#,##0.00"),"-","△")&amp;"】"))</f>
        <v>【167.11】</v>
      </c>
      <c r="CL6" s="36">
        <f>IF(CL7="",NA(),CL7)</f>
        <v>71.38</v>
      </c>
      <c r="CM6" s="36">
        <f t="shared" ref="CM6:CU6" si="10">IF(CM7="",NA(),CM7)</f>
        <v>63.72</v>
      </c>
      <c r="CN6" s="36">
        <f t="shared" si="10"/>
        <v>65.56</v>
      </c>
      <c r="CO6" s="36">
        <f t="shared" si="10"/>
        <v>65.94</v>
      </c>
      <c r="CP6" s="36">
        <f t="shared" si="10"/>
        <v>68.819999999999993</v>
      </c>
      <c r="CQ6" s="36">
        <f t="shared" si="10"/>
        <v>49.22</v>
      </c>
      <c r="CR6" s="36">
        <f t="shared" si="10"/>
        <v>49.08</v>
      </c>
      <c r="CS6" s="36">
        <f t="shared" si="10"/>
        <v>54.24</v>
      </c>
      <c r="CT6" s="36">
        <f t="shared" si="10"/>
        <v>55.88</v>
      </c>
      <c r="CU6" s="36">
        <f t="shared" si="10"/>
        <v>55.22</v>
      </c>
      <c r="CV6" s="35" t="str">
        <f>IF(CV7="","",IF(CV7="-","【-】","【"&amp;SUBSTITUTE(TEXT(CV7,"#,##0.00"),"-","△")&amp;"】"))</f>
        <v>【60.27】</v>
      </c>
      <c r="CW6" s="36">
        <f>IF(CW7="",NA(),CW7)</f>
        <v>71.94</v>
      </c>
      <c r="CX6" s="36">
        <f t="shared" ref="CX6:DF6" si="11">IF(CX7="",NA(),CX7)</f>
        <v>77.180000000000007</v>
      </c>
      <c r="CY6" s="36">
        <f t="shared" si="11"/>
        <v>79.55</v>
      </c>
      <c r="CZ6" s="36">
        <f t="shared" si="11"/>
        <v>79.680000000000007</v>
      </c>
      <c r="DA6" s="36">
        <f t="shared" si="11"/>
        <v>77.02</v>
      </c>
      <c r="DB6" s="36">
        <f t="shared" si="11"/>
        <v>79.48</v>
      </c>
      <c r="DC6" s="36">
        <f t="shared" si="11"/>
        <v>79.3</v>
      </c>
      <c r="DD6" s="36">
        <f t="shared" si="11"/>
        <v>81.680000000000007</v>
      </c>
      <c r="DE6" s="36">
        <f t="shared" si="11"/>
        <v>80.989999999999995</v>
      </c>
      <c r="DF6" s="36">
        <f t="shared" si="11"/>
        <v>80.930000000000007</v>
      </c>
      <c r="DG6" s="35" t="str">
        <f>IF(DG7="","",IF(DG7="-","【-】","【"&amp;SUBSTITUTE(TEXT(DG7,"#,##0.00"),"-","△")&amp;"】"))</f>
        <v>【89.92】</v>
      </c>
      <c r="DH6" s="36">
        <f>IF(DH7="",NA(),DH7)</f>
        <v>37.14</v>
      </c>
      <c r="DI6" s="36">
        <f t="shared" ref="DI6:DQ6" si="12">IF(DI7="",NA(),DI7)</f>
        <v>39.03</v>
      </c>
      <c r="DJ6" s="36">
        <f t="shared" si="12"/>
        <v>30.2</v>
      </c>
      <c r="DK6" s="36">
        <f t="shared" si="12"/>
        <v>32.61</v>
      </c>
      <c r="DL6" s="36">
        <f t="shared" si="12"/>
        <v>34.35</v>
      </c>
      <c r="DM6" s="36">
        <f t="shared" si="12"/>
        <v>46.12</v>
      </c>
      <c r="DN6" s="36">
        <f t="shared" si="12"/>
        <v>47.44</v>
      </c>
      <c r="DO6" s="36">
        <f t="shared" si="12"/>
        <v>48.14</v>
      </c>
      <c r="DP6" s="36">
        <f t="shared" si="12"/>
        <v>46.61</v>
      </c>
      <c r="DQ6" s="36">
        <f t="shared" si="12"/>
        <v>47.97</v>
      </c>
      <c r="DR6" s="35" t="str">
        <f>IF(DR7="","",IF(DR7="-","【-】","【"&amp;SUBSTITUTE(TEXT(DR7,"#,##0.00"),"-","△")&amp;"】"))</f>
        <v>【48.85】</v>
      </c>
      <c r="DS6" s="35">
        <f>IF(DS7="",NA(),DS7)</f>
        <v>0</v>
      </c>
      <c r="DT6" s="35">
        <f t="shared" ref="DT6:EB6" si="13">IF(DT7="",NA(),DT7)</f>
        <v>0</v>
      </c>
      <c r="DU6" s="36">
        <f t="shared" si="13"/>
        <v>16.91</v>
      </c>
      <c r="DV6" s="36">
        <f t="shared" si="13"/>
        <v>16.77</v>
      </c>
      <c r="DW6" s="36">
        <f t="shared" si="13"/>
        <v>15.14</v>
      </c>
      <c r="DX6" s="36">
        <f t="shared" si="13"/>
        <v>9.86</v>
      </c>
      <c r="DY6" s="36">
        <f t="shared" si="13"/>
        <v>11.16</v>
      </c>
      <c r="DZ6" s="36">
        <f t="shared" si="13"/>
        <v>11.13</v>
      </c>
      <c r="EA6" s="36">
        <f t="shared" si="13"/>
        <v>10.84</v>
      </c>
      <c r="EB6" s="36">
        <f t="shared" si="13"/>
        <v>15.33</v>
      </c>
      <c r="EC6" s="35" t="str">
        <f>IF(EC7="","",IF(EC7="-","【-】","【"&amp;SUBSTITUTE(TEXT(EC7,"#,##0.00"),"-","△")&amp;"】"))</f>
        <v>【17.80】</v>
      </c>
      <c r="ED6" s="36">
        <f>IF(ED7="",NA(),ED7)</f>
        <v>0.68</v>
      </c>
      <c r="EE6" s="36">
        <f t="shared" ref="EE6:EM6" si="14">IF(EE7="",NA(),EE7)</f>
        <v>0.2</v>
      </c>
      <c r="EF6" s="36">
        <f t="shared" si="14"/>
        <v>0.17</v>
      </c>
      <c r="EG6" s="36">
        <f t="shared" si="14"/>
        <v>0.15</v>
      </c>
      <c r="EH6" s="36">
        <f t="shared" si="14"/>
        <v>1.64</v>
      </c>
      <c r="EI6" s="36">
        <f t="shared" si="14"/>
        <v>0.56000000000000005</v>
      </c>
      <c r="EJ6" s="36">
        <f t="shared" si="14"/>
        <v>0.65</v>
      </c>
      <c r="EK6" s="36">
        <f t="shared" si="14"/>
        <v>0.47</v>
      </c>
      <c r="EL6" s="36">
        <f t="shared" si="14"/>
        <v>0.39</v>
      </c>
      <c r="EM6" s="36">
        <f t="shared" si="14"/>
        <v>0.43</v>
      </c>
      <c r="EN6" s="35" t="str">
        <f>IF(EN7="","",IF(EN7="-","【-】","【"&amp;SUBSTITUTE(TEXT(EN7,"#,##0.00"),"-","△")&amp;"】"))</f>
        <v>【0.70】</v>
      </c>
    </row>
    <row r="7" spans="1:144" s="37" customFormat="1" x14ac:dyDescent="0.15">
      <c r="A7" s="29"/>
      <c r="B7" s="38">
        <v>2018</v>
      </c>
      <c r="C7" s="38">
        <v>434825</v>
      </c>
      <c r="D7" s="38">
        <v>46</v>
      </c>
      <c r="E7" s="38">
        <v>1</v>
      </c>
      <c r="F7" s="38">
        <v>0</v>
      </c>
      <c r="G7" s="38">
        <v>1</v>
      </c>
      <c r="H7" s="38" t="s">
        <v>93</v>
      </c>
      <c r="I7" s="38" t="s">
        <v>94</v>
      </c>
      <c r="J7" s="38" t="s">
        <v>95</v>
      </c>
      <c r="K7" s="38" t="s">
        <v>96</v>
      </c>
      <c r="L7" s="38" t="s">
        <v>97</v>
      </c>
      <c r="M7" s="38" t="s">
        <v>98</v>
      </c>
      <c r="N7" s="39" t="s">
        <v>99</v>
      </c>
      <c r="O7" s="39">
        <v>65.81</v>
      </c>
      <c r="P7" s="39">
        <v>67.86</v>
      </c>
      <c r="Q7" s="39">
        <v>3240</v>
      </c>
      <c r="R7" s="39">
        <v>17421</v>
      </c>
      <c r="S7" s="39">
        <v>234</v>
      </c>
      <c r="T7" s="39">
        <v>74.45</v>
      </c>
      <c r="U7" s="39">
        <v>11686</v>
      </c>
      <c r="V7" s="39">
        <v>102.4</v>
      </c>
      <c r="W7" s="39">
        <v>114.12</v>
      </c>
      <c r="X7" s="39">
        <v>88.07</v>
      </c>
      <c r="Y7" s="39">
        <v>93.89</v>
      </c>
      <c r="Z7" s="39">
        <v>103.87</v>
      </c>
      <c r="AA7" s="39">
        <v>105.35</v>
      </c>
      <c r="AB7" s="39">
        <v>119.06</v>
      </c>
      <c r="AC7" s="39">
        <v>107.2</v>
      </c>
      <c r="AD7" s="39">
        <v>106.62</v>
      </c>
      <c r="AE7" s="39">
        <v>111.34</v>
      </c>
      <c r="AF7" s="39">
        <v>110.02</v>
      </c>
      <c r="AG7" s="39">
        <v>108.76</v>
      </c>
      <c r="AH7" s="39">
        <v>112.83</v>
      </c>
      <c r="AI7" s="39">
        <v>0</v>
      </c>
      <c r="AJ7" s="39">
        <v>0</v>
      </c>
      <c r="AK7" s="39">
        <v>0</v>
      </c>
      <c r="AL7" s="39">
        <v>0</v>
      </c>
      <c r="AM7" s="39">
        <v>0</v>
      </c>
      <c r="AN7" s="39">
        <v>13.46</v>
      </c>
      <c r="AO7" s="39">
        <v>12.59</v>
      </c>
      <c r="AP7" s="39">
        <v>10.130000000000001</v>
      </c>
      <c r="AQ7" s="39">
        <v>7.31</v>
      </c>
      <c r="AR7" s="39">
        <v>7.48</v>
      </c>
      <c r="AS7" s="39">
        <v>1.05</v>
      </c>
      <c r="AT7" s="39">
        <v>727.58</v>
      </c>
      <c r="AU7" s="39">
        <v>560.37</v>
      </c>
      <c r="AV7" s="39">
        <v>744.19</v>
      </c>
      <c r="AW7" s="39">
        <v>668.67</v>
      </c>
      <c r="AX7" s="39">
        <v>751.09</v>
      </c>
      <c r="AY7" s="39">
        <v>434.72</v>
      </c>
      <c r="AZ7" s="39">
        <v>416.14</v>
      </c>
      <c r="BA7" s="39">
        <v>388.67</v>
      </c>
      <c r="BB7" s="39">
        <v>355.27</v>
      </c>
      <c r="BC7" s="39">
        <v>359.7</v>
      </c>
      <c r="BD7" s="39">
        <v>261.93</v>
      </c>
      <c r="BE7" s="39">
        <v>617.08000000000004</v>
      </c>
      <c r="BF7" s="39">
        <v>618.37</v>
      </c>
      <c r="BG7" s="39">
        <v>527.12</v>
      </c>
      <c r="BH7" s="39">
        <v>505.46</v>
      </c>
      <c r="BI7" s="39">
        <v>412.7</v>
      </c>
      <c r="BJ7" s="39">
        <v>495.76</v>
      </c>
      <c r="BK7" s="39">
        <v>487.22</v>
      </c>
      <c r="BL7" s="39">
        <v>422.5</v>
      </c>
      <c r="BM7" s="39">
        <v>458.27</v>
      </c>
      <c r="BN7" s="39">
        <v>447.01</v>
      </c>
      <c r="BO7" s="39">
        <v>270.45999999999998</v>
      </c>
      <c r="BP7" s="39">
        <v>84.1</v>
      </c>
      <c r="BQ7" s="39">
        <v>89.5</v>
      </c>
      <c r="BR7" s="39">
        <v>100.97</v>
      </c>
      <c r="BS7" s="39">
        <v>103.47</v>
      </c>
      <c r="BT7" s="39">
        <v>115.71</v>
      </c>
      <c r="BU7" s="39">
        <v>93.66</v>
      </c>
      <c r="BV7" s="39">
        <v>92.76</v>
      </c>
      <c r="BW7" s="39">
        <v>101.64</v>
      </c>
      <c r="BX7" s="39">
        <v>96.77</v>
      </c>
      <c r="BY7" s="39">
        <v>95.81</v>
      </c>
      <c r="BZ7" s="39">
        <v>103.91</v>
      </c>
      <c r="CA7" s="39">
        <v>162.33000000000001</v>
      </c>
      <c r="CB7" s="39">
        <v>153.04</v>
      </c>
      <c r="CC7" s="39">
        <v>135.96</v>
      </c>
      <c r="CD7" s="39">
        <v>132.87</v>
      </c>
      <c r="CE7" s="39">
        <v>137.38999999999999</v>
      </c>
      <c r="CF7" s="39">
        <v>208.21</v>
      </c>
      <c r="CG7" s="39">
        <v>208.67</v>
      </c>
      <c r="CH7" s="39">
        <v>179.16</v>
      </c>
      <c r="CI7" s="39">
        <v>187.18</v>
      </c>
      <c r="CJ7" s="39">
        <v>189.58</v>
      </c>
      <c r="CK7" s="39">
        <v>167.11</v>
      </c>
      <c r="CL7" s="39">
        <v>71.38</v>
      </c>
      <c r="CM7" s="39">
        <v>63.72</v>
      </c>
      <c r="CN7" s="39">
        <v>65.56</v>
      </c>
      <c r="CO7" s="39">
        <v>65.94</v>
      </c>
      <c r="CP7" s="39">
        <v>68.819999999999993</v>
      </c>
      <c r="CQ7" s="39">
        <v>49.22</v>
      </c>
      <c r="CR7" s="39">
        <v>49.08</v>
      </c>
      <c r="CS7" s="39">
        <v>54.24</v>
      </c>
      <c r="CT7" s="39">
        <v>55.88</v>
      </c>
      <c r="CU7" s="39">
        <v>55.22</v>
      </c>
      <c r="CV7" s="39">
        <v>60.27</v>
      </c>
      <c r="CW7" s="39">
        <v>71.94</v>
      </c>
      <c r="CX7" s="39">
        <v>77.180000000000007</v>
      </c>
      <c r="CY7" s="39">
        <v>79.55</v>
      </c>
      <c r="CZ7" s="39">
        <v>79.680000000000007</v>
      </c>
      <c r="DA7" s="39">
        <v>77.02</v>
      </c>
      <c r="DB7" s="39">
        <v>79.48</v>
      </c>
      <c r="DC7" s="39">
        <v>79.3</v>
      </c>
      <c r="DD7" s="39">
        <v>81.680000000000007</v>
      </c>
      <c r="DE7" s="39">
        <v>80.989999999999995</v>
      </c>
      <c r="DF7" s="39">
        <v>80.930000000000007</v>
      </c>
      <c r="DG7" s="39">
        <v>89.92</v>
      </c>
      <c r="DH7" s="39">
        <v>37.14</v>
      </c>
      <c r="DI7" s="39">
        <v>39.03</v>
      </c>
      <c r="DJ7" s="39">
        <v>30.2</v>
      </c>
      <c r="DK7" s="39">
        <v>32.61</v>
      </c>
      <c r="DL7" s="39">
        <v>34.35</v>
      </c>
      <c r="DM7" s="39">
        <v>46.12</v>
      </c>
      <c r="DN7" s="39">
        <v>47.44</v>
      </c>
      <c r="DO7" s="39">
        <v>48.14</v>
      </c>
      <c r="DP7" s="39">
        <v>46.61</v>
      </c>
      <c r="DQ7" s="39">
        <v>47.97</v>
      </c>
      <c r="DR7" s="39">
        <v>48.85</v>
      </c>
      <c r="DS7" s="39">
        <v>0</v>
      </c>
      <c r="DT7" s="39">
        <v>0</v>
      </c>
      <c r="DU7" s="39">
        <v>16.91</v>
      </c>
      <c r="DV7" s="39">
        <v>16.77</v>
      </c>
      <c r="DW7" s="39">
        <v>15.14</v>
      </c>
      <c r="DX7" s="39">
        <v>9.86</v>
      </c>
      <c r="DY7" s="39">
        <v>11.16</v>
      </c>
      <c r="DZ7" s="39">
        <v>11.13</v>
      </c>
      <c r="EA7" s="39">
        <v>10.84</v>
      </c>
      <c r="EB7" s="39">
        <v>15.33</v>
      </c>
      <c r="EC7" s="39">
        <v>17.8</v>
      </c>
      <c r="ED7" s="39">
        <v>0.68</v>
      </c>
      <c r="EE7" s="39">
        <v>0.2</v>
      </c>
      <c r="EF7" s="39">
        <v>0.17</v>
      </c>
      <c r="EG7" s="39">
        <v>0.15</v>
      </c>
      <c r="EH7" s="39">
        <v>1.64</v>
      </c>
      <c r="EI7" s="39">
        <v>0.56000000000000005</v>
      </c>
      <c r="EJ7" s="39">
        <v>0.65</v>
      </c>
      <c r="EK7" s="39">
        <v>0.47</v>
      </c>
      <c r="EL7" s="39">
        <v>0.39</v>
      </c>
      <c r="EM7" s="39">
        <v>0.43</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ASKT1239</cp:lastModifiedBy>
  <cp:lastPrinted>2020-01-29T01:09:21Z</cp:lastPrinted>
  <dcterms:created xsi:type="dcterms:W3CDTF">2019-12-05T04:30:26Z</dcterms:created>
  <dcterms:modified xsi:type="dcterms:W3CDTF">2020-02-04T01:57:00Z</dcterms:modified>
  <cp:category/>
</cp:coreProperties>
</file>