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33 H30決算経営比較分析表\03 市町村→県\30_益城町【上水道、下水道】格納済\上水道\"/>
    </mc:Choice>
  </mc:AlternateContent>
  <workbookProtection workbookAlgorithmName="SHA-512" workbookHashValue="UiBSEXIJavpAS4owHX6d472IFPWSB6JIdgm/JgVJ13BNy8RwVMHsHUILEANOM3qOqwlKQ9tMu0XgcNAmX4HI4A==" workbookSaltValue="N9/JhMgGETQjXRNqrWlmGg==" workbookSpinCount="100000" lockStructure="1"/>
  <bookViews>
    <workbookView xWindow="0" yWindow="0" windowWidth="2049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<sst xmlns="http://schemas.openxmlformats.org/spreadsheetml/2006/main" count="220" uniqueCount="107">
  <si>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</si>
  <si>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</si>
  <si>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</si>
  <si>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</si>
  <si>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</si>
  <si>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</si>
  <si>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</si>
  <si>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</si>
  <si>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</si>
  <si>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</si>
  <si>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</si>
  <si>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</si>
  <si>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</si>
  <si>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</si>
  <si>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</si>
  <si>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</si>
  <si>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</si>
  <si>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</si>
  <si>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</si>
  <si>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</si>
  <si>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</si>
  <si>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</si>
  <si>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</si>
  <si>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</si>
  <si>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</si>
  <si>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</si>
  <si>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</si>
  <si>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</si>
  <si>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</si>
  <si>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</si>
  <si>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</si>
  <si>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</si>
  <si>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</si>
  <si>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</si>
  <si>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</si>
  <si>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</si>
  <si>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</si>
  <si>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</si>
  <si>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</si>
  <si>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</si>
  <si>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</si>
  <si>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</si>
  <si>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</si>
  <si>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</si>
  <si>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</si>
  <si>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</si>
  <si>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</si>
  <si>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</si>
  <si>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</si>
  <si>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</si>
  <si>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</si>
  <si>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</si>
  <si>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</si>
  <si>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</si>
  <si>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</si>
  <si>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</si>
  <si>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</si>
  <si>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</si>
  <si>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</si>
  <si>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</si>
  <si>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</si>
  <si>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</si>
  <si>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</si>
  <si>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</si>
  <si>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</si>
  <si>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</si>
  <si>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</si>
  <si>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</si>
  <si>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</si>
  <si>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</si>
  <si>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</si>
  <si>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</si>
  <si>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</si>
  <si>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</si>
  <si>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</si>
  <si>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</si>
  <si>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</si>
  <si>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</si>
  <si>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</si>
  <si>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</si>
  <si>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</si>
  <si>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</si>
  <si>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</si>
  <si>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</si>
  <si>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</si>
  <si>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</si>
  <si>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</si>
  <si>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</si>
  <si>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</si>
  <si>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</si>
  <si>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</si>
  <si>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</si>
  <si>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益城町</t>
  </si>
  <si>
    <t>法適用</t>
  </si>
  <si>
    <t>水道事業</t>
  </si>
  <si>
    <t>末端給水事業</t>
  </si>
  <si>
    <t>A5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</si>
  <si>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</si>
  <si>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</si>
  <si>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</si>
  <si>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</si>
  <si>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</si>
  <si>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</si>
  <si>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</si>
  <si>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熊本地震からの復旧工事で送配水管、水源地等の更新が行われました。今後も復興事業による配水管更新に併せて計画的に管路、施設を更新します。</t>
    <rPh sb="0" eb="2">
      <t>クマモト</t>
    </rPh>
    <rPh sb="2" eb="4">
      <t>ジシン</t>
    </rPh>
    <rPh sb="7" eb="9">
      <t>フッキュウ</t>
    </rPh>
    <rPh sb="9" eb="11">
      <t>コウジ</t>
    </rPh>
    <rPh sb="12" eb="13">
      <t>ソウ</t>
    </rPh>
    <rPh sb="13" eb="16">
      <t>ハイスイカン</t>
    </rPh>
    <rPh sb="17" eb="20">
      <t>スイゲンチ</t>
    </rPh>
    <rPh sb="20" eb="21">
      <t>トウ</t>
    </rPh>
    <rPh sb="22" eb="24">
      <t>コウシン</t>
    </rPh>
    <rPh sb="25" eb="26">
      <t>オコナ</t>
    </rPh>
    <rPh sb="32" eb="34">
      <t>コンゴ</t>
    </rPh>
    <rPh sb="35" eb="37">
      <t>フッコウ</t>
    </rPh>
    <rPh sb="37" eb="39">
      <t>ジギョウ</t>
    </rPh>
    <rPh sb="42" eb="45">
      <t>ハイスイカン</t>
    </rPh>
    <rPh sb="45" eb="47">
      <t>コウシン</t>
    </rPh>
    <rPh sb="48" eb="49">
      <t>アワ</t>
    </rPh>
    <rPh sb="51" eb="54">
      <t>ケイカクテキ</t>
    </rPh>
    <rPh sb="55" eb="57">
      <t>カンロ</t>
    </rPh>
    <rPh sb="58" eb="60">
      <t>シセツ</t>
    </rPh>
    <rPh sb="61" eb="63">
      <t>コウシン</t>
    </rPh>
    <phoneticPr fontId="4"/>
  </si>
  <si>
    <t>大規模災害を経験し、町を取り巻く環境が大きく変わろうとしています。全国的に水道事業が抱える問題もありますが、広域連携を行い、安心安全な水道供給を継続して、経営健全化の施策を検討します。</t>
    <rPh sb="0" eb="3">
      <t>ダイキボ</t>
    </rPh>
    <rPh sb="3" eb="5">
      <t>サイガイ</t>
    </rPh>
    <rPh sb="6" eb="8">
      <t>ケイケン</t>
    </rPh>
    <rPh sb="10" eb="11">
      <t>マチ</t>
    </rPh>
    <rPh sb="12" eb="13">
      <t>ト</t>
    </rPh>
    <rPh sb="14" eb="15">
      <t>マ</t>
    </rPh>
    <rPh sb="16" eb="18">
      <t>カンキョウ</t>
    </rPh>
    <rPh sb="19" eb="20">
      <t>オオ</t>
    </rPh>
    <rPh sb="22" eb="23">
      <t>カ</t>
    </rPh>
    <rPh sb="33" eb="36">
      <t>ゼンコクテキ</t>
    </rPh>
    <rPh sb="37" eb="39">
      <t>スイドウ</t>
    </rPh>
    <rPh sb="39" eb="41">
      <t>ジギョウ</t>
    </rPh>
    <rPh sb="42" eb="43">
      <t>カカ</t>
    </rPh>
    <rPh sb="45" eb="47">
      <t>モンダイ</t>
    </rPh>
    <rPh sb="54" eb="56">
      <t>コウイキ</t>
    </rPh>
    <rPh sb="56" eb="58">
      <t>レンケイ</t>
    </rPh>
    <rPh sb="59" eb="60">
      <t>オコナ</t>
    </rPh>
    <rPh sb="62" eb="64">
      <t>アンシン</t>
    </rPh>
    <rPh sb="64" eb="66">
      <t>アンゼン</t>
    </rPh>
    <rPh sb="67" eb="69">
      <t>スイドウ</t>
    </rPh>
    <rPh sb="69" eb="71">
      <t>キョウキュウ</t>
    </rPh>
    <rPh sb="72" eb="74">
      <t>ケイゾク</t>
    </rPh>
    <rPh sb="77" eb="79">
      <t>ケイエイ</t>
    </rPh>
    <rPh sb="79" eb="82">
      <t>ケンゼンカ</t>
    </rPh>
    <rPh sb="83" eb="85">
      <t>シサク</t>
    </rPh>
    <rPh sb="86" eb="88">
      <t>ケントウ</t>
    </rPh>
    <phoneticPr fontId="4"/>
  </si>
  <si>
    <t>①経常収支比率は前年度比としての変動は少ないが、類似団体平均と比較して下回っています。令和元年度に水道料金を改定したため、次年度からの改善が見込まれます。
②累積欠損金比率はH29以降平均値に近い数値まで減少しています。令和元年度に水道料金を改定したため、次年度以降も改善が見込まれます。
③流動比率は前年度比で平均値を下回っていますが、流動資産は流動負債を上回っています。
④企業債残高対給水収益比率は前年比が減少となっています。H28熊本地震時の収益減少から回復して、料金改定も行ったので、次年度以降も改善が見込まれます。
⑤料金回収率は平均値を下回っていますが、料金改定の次年度以降に改善が見込まれます。
⑥給水原価は平均値より安価な状況が継続しています。
⑦施設利用率は変動が少ない状況です。現状が継続すると見込まれます。
⑧有収率は平均値を下回っています。漏水調査、老朽管の計画的更新を行い、改善を図る必要があります。</t>
    <rPh sb="1" eb="3">
      <t>ケイジョウ</t>
    </rPh>
    <rPh sb="3" eb="5">
      <t>シュウシ</t>
    </rPh>
    <rPh sb="5" eb="7">
      <t>ヒリツ</t>
    </rPh>
    <rPh sb="8" eb="12">
      <t>ゼンネンドヒ</t>
    </rPh>
    <rPh sb="16" eb="18">
      <t>ヘンドウ</t>
    </rPh>
    <rPh sb="19" eb="20">
      <t>スク</t>
    </rPh>
    <rPh sb="24" eb="26">
      <t>ルイジ</t>
    </rPh>
    <rPh sb="26" eb="28">
      <t>ダンタイ</t>
    </rPh>
    <rPh sb="28" eb="30">
      <t>ヘイキン</t>
    </rPh>
    <rPh sb="31" eb="33">
      <t>ヒカク</t>
    </rPh>
    <rPh sb="35" eb="37">
      <t>シタマワ</t>
    </rPh>
    <rPh sb="43" eb="45">
      <t>レイワ</t>
    </rPh>
    <rPh sb="45" eb="46">
      <t>ガン</t>
    </rPh>
    <rPh sb="46" eb="48">
      <t>ネンド</t>
    </rPh>
    <rPh sb="49" eb="51">
      <t>スイドウ</t>
    </rPh>
    <rPh sb="51" eb="53">
      <t>リョウキン</t>
    </rPh>
    <rPh sb="54" eb="56">
      <t>カイテイ</t>
    </rPh>
    <rPh sb="61" eb="64">
      <t>ジネンド</t>
    </rPh>
    <rPh sb="67" eb="69">
      <t>カイゼン</t>
    </rPh>
    <rPh sb="70" eb="72">
      <t>ミコ</t>
    </rPh>
    <rPh sb="79" eb="81">
      <t>ルイセキ</t>
    </rPh>
    <rPh sb="81" eb="83">
      <t>ケッソン</t>
    </rPh>
    <rPh sb="83" eb="84">
      <t>キン</t>
    </rPh>
    <rPh sb="84" eb="86">
      <t>ヒリツ</t>
    </rPh>
    <rPh sb="90" eb="92">
      <t>イコウ</t>
    </rPh>
    <rPh sb="92" eb="95">
      <t>ヘイキンチ</t>
    </rPh>
    <rPh sb="96" eb="97">
      <t>チカ</t>
    </rPh>
    <rPh sb="98" eb="100">
      <t>スウチ</t>
    </rPh>
    <rPh sb="102" eb="104">
      <t>ゲンショウ</t>
    </rPh>
    <rPh sb="131" eb="133">
      <t>イコウ</t>
    </rPh>
    <rPh sb="134" eb="136">
      <t>カイゼン</t>
    </rPh>
    <rPh sb="146" eb="148">
      <t>リュウドウ</t>
    </rPh>
    <rPh sb="148" eb="150">
      <t>ヒリツ</t>
    </rPh>
    <rPh sb="151" eb="155">
      <t>ゼンネンドヒ</t>
    </rPh>
    <rPh sb="156" eb="159">
      <t>ヘイキンチ</t>
    </rPh>
    <rPh sb="160" eb="162">
      <t>シタマワ</t>
    </rPh>
    <rPh sb="169" eb="171">
      <t>リュウドウ</t>
    </rPh>
    <rPh sb="171" eb="173">
      <t>シサン</t>
    </rPh>
    <rPh sb="174" eb="176">
      <t>リュウドウ</t>
    </rPh>
    <rPh sb="176" eb="178">
      <t>フサイ</t>
    </rPh>
    <rPh sb="179" eb="181">
      <t>ウワマワ</t>
    </rPh>
    <rPh sb="189" eb="191">
      <t>キギョウ</t>
    </rPh>
    <rPh sb="191" eb="192">
      <t>サイ</t>
    </rPh>
    <rPh sb="192" eb="194">
      <t>ザンダカ</t>
    </rPh>
    <rPh sb="194" eb="195">
      <t>タイ</t>
    </rPh>
    <rPh sb="195" eb="197">
      <t>キュウスイ</t>
    </rPh>
    <rPh sb="197" eb="199">
      <t>シュウエキ</t>
    </rPh>
    <rPh sb="199" eb="201">
      <t>ヒリツ</t>
    </rPh>
    <rPh sb="202" eb="204">
      <t>ゼンネン</t>
    </rPh>
    <rPh sb="204" eb="205">
      <t>ヒ</t>
    </rPh>
    <rPh sb="206" eb="208">
      <t>ゲンショウ</t>
    </rPh>
    <rPh sb="219" eb="221">
      <t>クマモト</t>
    </rPh>
    <rPh sb="221" eb="223">
      <t>ジシン</t>
    </rPh>
    <rPh sb="223" eb="224">
      <t>ジ</t>
    </rPh>
    <rPh sb="225" eb="227">
      <t>シュウエキ</t>
    </rPh>
    <rPh sb="227" eb="229">
      <t>ゲンショウ</t>
    </rPh>
    <rPh sb="231" eb="233">
      <t>カイフク</t>
    </rPh>
    <rPh sb="236" eb="238">
      <t>リョウキン</t>
    </rPh>
    <rPh sb="238" eb="240">
      <t>カイテイ</t>
    </rPh>
    <rPh sb="241" eb="242">
      <t>オコナ</t>
    </rPh>
    <rPh sb="247" eb="250">
      <t>ジネンド</t>
    </rPh>
    <rPh sb="250" eb="252">
      <t>イコウ</t>
    </rPh>
    <rPh sb="253" eb="255">
      <t>カイゼン</t>
    </rPh>
    <rPh sb="256" eb="258">
      <t>ミコ</t>
    </rPh>
    <rPh sb="265" eb="267">
      <t>リョウキン</t>
    </rPh>
    <rPh sb="267" eb="269">
      <t>カイシュウ</t>
    </rPh>
    <rPh sb="269" eb="270">
      <t>リツ</t>
    </rPh>
    <rPh sb="271" eb="274">
      <t>ヘイキンチ</t>
    </rPh>
    <rPh sb="275" eb="277">
      <t>シタマワ</t>
    </rPh>
    <rPh sb="284" eb="286">
      <t>リョウキン</t>
    </rPh>
    <rPh sb="286" eb="288">
      <t>カイテイ</t>
    </rPh>
    <rPh sb="289" eb="292">
      <t>ジネンド</t>
    </rPh>
    <rPh sb="292" eb="294">
      <t>イコウ</t>
    </rPh>
    <rPh sb="295" eb="297">
      <t>カイゼン</t>
    </rPh>
    <rPh sb="298" eb="300">
      <t>ミコ</t>
    </rPh>
    <rPh sb="307" eb="309">
      <t>キュウスイ</t>
    </rPh>
    <rPh sb="309" eb="311">
      <t>ゲンカ</t>
    </rPh>
    <rPh sb="312" eb="315">
      <t>ヘイキンチ</t>
    </rPh>
    <rPh sb="317" eb="319">
      <t>アンカ</t>
    </rPh>
    <rPh sb="320" eb="322">
      <t>ジョウキョウ</t>
    </rPh>
    <rPh sb="323" eb="325">
      <t>ケイゾク</t>
    </rPh>
    <rPh sb="333" eb="335">
      <t>シセツ</t>
    </rPh>
    <rPh sb="335" eb="337">
      <t>リヨウ</t>
    </rPh>
    <rPh sb="337" eb="338">
      <t>リツ</t>
    </rPh>
    <rPh sb="339" eb="341">
      <t>ヘンドウ</t>
    </rPh>
    <rPh sb="342" eb="343">
      <t>スク</t>
    </rPh>
    <rPh sb="345" eb="347">
      <t>ジョウキョウ</t>
    </rPh>
    <rPh sb="350" eb="352">
      <t>ゲンジョウ</t>
    </rPh>
    <rPh sb="353" eb="355">
      <t>ケイゾク</t>
    </rPh>
    <rPh sb="358" eb="360">
      <t>ミコ</t>
    </rPh>
    <rPh sb="367" eb="370">
      <t>ユウシュウリツ</t>
    </rPh>
    <rPh sb="371" eb="374">
      <t>ヘイキンチ</t>
    </rPh>
    <rPh sb="375" eb="377">
      <t>シタマワ</t>
    </rPh>
    <rPh sb="383" eb="385">
      <t>ロウスイ</t>
    </rPh>
    <rPh sb="385" eb="387">
      <t>チョウサ</t>
    </rPh>
    <rPh sb="388" eb="390">
      <t>ロウキュウ</t>
    </rPh>
    <rPh sb="390" eb="391">
      <t>カン</t>
    </rPh>
    <rPh sb="392" eb="395">
      <t>ケイカクテキ</t>
    </rPh>
    <rPh sb="395" eb="397">
      <t>コウシン</t>
    </rPh>
    <rPh sb="398" eb="399">
      <t>オコナ</t>
    </rPh>
    <rPh sb="401" eb="403">
      <t>カイゼン</t>
    </rPh>
    <rPh sb="404" eb="405">
      <t>ハカ</t>
    </rPh>
    <rPh sb="406" eb="40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</si>
</sst>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1.4</c:v>
                </c:pt>
                <c:pt idx="2" formatCode="#,##0.00;&quot;△&quot;#,##0.00">
                  <c:v>0</c:v>
                </c:pt>
                <c:pt idx="3">
                  <c:v>2.4300000000000002</c:v>
                </c:pt>
                <c:pt idx="4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0-41BC-82BE-C8DBCD8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0.56000000000000005</c:v>
                </c:pt>
                <c:pt idx="2">
                  <c:v>0.61</c:v>
                </c:pt>
                <c:pt idx="3">
                  <c:v>0.51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0-41BC-82BE-C8DBCD82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45.87</c:v>
                </c:pt>
                <c:pt idx="1">
                  <c:v>47.42</c:v>
                </c:pt>
                <c:pt idx="2">
                  <c:v>47.1</c:v>
                </c:pt>
                <c:pt idx="3">
                  <c:v>48.2</c:v>
                </c:pt>
                <c:pt idx="4">
                  <c:v>47.07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0-4C09-9C19-603BAFD5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58.53</c:v>
                </c:pt>
                <c:pt idx="2">
                  <c:v>59.01</c:v>
                </c:pt>
                <c:pt idx="3">
                  <c:v>60.03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0-4C09-9C19-603BAFD5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92.59</c:v>
                </c:pt>
                <c:pt idx="1">
                  <c:v>91.41</c:v>
                </c:pt>
                <c:pt idx="2">
                  <c:v>70.959999999999994</c:v>
                </c:pt>
                <c:pt idx="3">
                  <c:v>85</c:v>
                </c:pt>
                <c:pt idx="4">
                  <c:v>87.77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6-43B3-9342-26E81465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85.23</c:v>
                </c:pt>
                <c:pt idx="1">
                  <c:v>85.26</c:v>
                </c:pt>
                <c:pt idx="2">
                  <c:v>85.37</c:v>
                </c:pt>
                <c:pt idx="3">
                  <c:v>84.81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6-43B3-9342-26E81465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102.43</c:v>
                </c:pt>
                <c:pt idx="1">
                  <c:v>100.95</c:v>
                </c:pt>
                <c:pt idx="2">
                  <c:v>82.6</c:v>
                </c:pt>
                <c:pt idx="3">
                  <c:v>95.77</c:v>
                </c:pt>
                <c:pt idx="4">
                  <c:v>97.34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8-42A6-89D1-88031855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109.04</c:v>
                </c:pt>
                <c:pt idx="1">
                  <c:v>109.64</c:v>
                </c:pt>
                <c:pt idx="2">
                  <c:v>110.95</c:v>
                </c:pt>
                <c:pt idx="3">
                  <c:v>110.68</c:v>
                </c:pt>
                <c:pt idx="4">
                  <c:v>110.66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8-42A6-89D1-88031855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49.8</c:v>
                </c:pt>
                <c:pt idx="1">
                  <c:v>49.32</c:v>
                </c:pt>
                <c:pt idx="2">
                  <c:v>51.01</c:v>
                </c:pt>
                <c:pt idx="3">
                  <c:v>48.92</c:v>
                </c:pt>
                <c:pt idx="4">
                  <c:v>47.72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A-4EF5-98EE-BD4DEDA6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44.31</c:v>
                </c:pt>
                <c:pt idx="1">
                  <c:v>45.75</c:v>
                </c:pt>
                <c:pt idx="2">
                  <c:v>46.9</c:v>
                </c:pt>
                <c:pt idx="3">
                  <c:v>47.28</c:v>
                </c:pt>
                <c:pt idx="4">
                  <c:v>47.66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A-4EF5-98EE-BD4DEDA6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2.37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0.21</c:v>
                </c:pt>
                <c:pt idx="4" formatCode="#,##0.00;&quot;△&quot;#,##0.00;&quot;-&quot;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1-468E-BAA3-3F77505A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10.09</c:v>
                </c:pt>
                <c:pt idx="1">
                  <c:v>10.54</c:v>
                </c:pt>
                <c:pt idx="2">
                  <c:v>12.03</c:v>
                </c:pt>
                <c:pt idx="3">
                  <c:v>12.19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1-468E-BAA3-3F77505A1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86.18</c:v>
                </c:pt>
                <c:pt idx="1">
                  <c:v>83.25</c:v>
                </c:pt>
                <c:pt idx="2">
                  <c:v>70.25</c:v>
                </c:pt>
                <c:pt idx="3">
                  <c:v>2.2200000000000002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9-48B2-8E4A-A65E3FA2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3.77</c:v>
                </c:pt>
                <c:pt idx="1">
                  <c:v>3.62</c:v>
                </c:pt>
                <c:pt idx="2">
                  <c:v>3.91</c:v>
                </c:pt>
                <c:pt idx="3">
                  <c:v>3.56</c:v>
                </c:pt>
                <c:pt idx="4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9-48B2-8E4A-A65E3FA2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423.47</c:v>
                </c:pt>
                <c:pt idx="1">
                  <c:v>968.03</c:v>
                </c:pt>
                <c:pt idx="2">
                  <c:v>418.3</c:v>
                </c:pt>
                <c:pt idx="3">
                  <c:v>430.23</c:v>
                </c:pt>
                <c:pt idx="4">
                  <c:v>293.58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6-44B0-9892-7414B12B0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382.09</c:v>
                </c:pt>
                <c:pt idx="1">
                  <c:v>371.31</c:v>
                </c:pt>
                <c:pt idx="2">
                  <c:v>377.63</c:v>
                </c:pt>
                <c:pt idx="3">
                  <c:v>357.34</c:v>
                </c:pt>
                <c:pt idx="4">
                  <c:v>366.03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C6-44B0-9892-7414B12B0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623.78</c:v>
                </c:pt>
                <c:pt idx="1">
                  <c:v>643.47</c:v>
                </c:pt>
                <c:pt idx="2">
                  <c:v>881.04</c:v>
                </c:pt>
                <c:pt idx="3">
                  <c:v>734.81</c:v>
                </c:pt>
                <c:pt idx="4">
                  <c:v>698.15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D-49D4-B9B5-F41E4A90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385.06</c:v>
                </c:pt>
                <c:pt idx="1">
                  <c:v>373.09</c:v>
                </c:pt>
                <c:pt idx="2">
                  <c:v>364.71</c:v>
                </c:pt>
                <c:pt idx="3">
                  <c:v>373.69</c:v>
                </c:pt>
                <c:pt idx="4">
                  <c:v>370.12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D-49D4-B9B5-F41E4A90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93.54</c:v>
                </c:pt>
                <c:pt idx="1">
                  <c:v>92.26</c:v>
                </c:pt>
                <c:pt idx="2">
                  <c:v>69.73</c:v>
                </c:pt>
                <c:pt idx="3">
                  <c:v>86.63</c:v>
                </c:pt>
                <c:pt idx="4">
                  <c:v>89.12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4-4B8B-9F80-F0E27CEA4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99.07</c:v>
                </c:pt>
                <c:pt idx="1">
                  <c:v>99.99</c:v>
                </c:pt>
                <c:pt idx="2">
                  <c:v>100.65</c:v>
                </c:pt>
                <c:pt idx="3">
                  <c:v>99.87</c:v>
                </c:pt>
                <c:pt idx="4">
                  <c:v>100.42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4-4B8B-9F80-F0E27CEA4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134.5</c:v>
                </c:pt>
                <c:pt idx="1">
                  <c:v>136.41</c:v>
                </c:pt>
                <c:pt idx="2">
                  <c:v>180.06</c:v>
                </c:pt>
                <c:pt idx="3">
                  <c:v>146.75</c:v>
                </c:pt>
                <c:pt idx="4">
                  <c:v>146.44999999999999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4-41E6-BF1F-614CDA65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173.03</c:v>
                </c:pt>
                <c:pt idx="1">
                  <c:v>171.15</c:v>
                </c:pt>
                <c:pt idx="2">
                  <c:v>170.19</c:v>
                </c:pt>
                <c:pt idx="3">
                  <c:v>171.81</c:v>
                </c:pt>
                <c:pt idx="4">
                  <c:v>171.67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4-41E6-BF1F-614CDA65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topLeftCell="AF28" zoomScaleNormal="100" zoomScaleSheetLayoutView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熊本県　益城町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A5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32967</v>
      </c>
      <c r="AM8" s="60"/>
      <c r="AN8" s="60"/>
      <c r="AO8" s="60"/>
      <c r="AP8" s="60"/>
      <c r="AQ8" s="60"/>
      <c r="AR8" s="60"/>
      <c r="AS8" s="60"/>
      <c r="AT8" s="51">
        <f>データ!$S$6</f>
        <v>65.680000000000007</v>
      </c>
      <c r="AU8" s="52"/>
      <c r="AV8" s="52"/>
      <c r="AW8" s="52"/>
      <c r="AX8" s="52"/>
      <c r="AY8" s="52"/>
      <c r="AZ8" s="52"/>
      <c r="BA8" s="52"/>
      <c r="BB8" s="53">
        <f>データ!$T$6</f>
        <v>501.93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51.66</v>
      </c>
      <c r="J10" s="52"/>
      <c r="K10" s="52"/>
      <c r="L10" s="52"/>
      <c r="M10" s="52"/>
      <c r="N10" s="52"/>
      <c r="O10" s="63"/>
      <c r="P10" s="53">
        <f>データ!$P$6</f>
        <v>95.73</v>
      </c>
      <c r="Q10" s="53"/>
      <c r="R10" s="53"/>
      <c r="S10" s="53"/>
      <c r="T10" s="53"/>
      <c r="U10" s="53"/>
      <c r="V10" s="53"/>
      <c r="W10" s="60">
        <f>データ!$Q$6</f>
        <v>2597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31434</v>
      </c>
      <c r="AM10" s="60"/>
      <c r="AN10" s="60"/>
      <c r="AO10" s="60"/>
      <c r="AP10" s="60"/>
      <c r="AQ10" s="60"/>
      <c r="AR10" s="60"/>
      <c r="AS10" s="60"/>
      <c r="AT10" s="51">
        <f>データ!$V$6</f>
        <v>20.53</v>
      </c>
      <c r="AU10" s="52"/>
      <c r="AV10" s="52"/>
      <c r="AW10" s="52"/>
      <c r="AX10" s="52"/>
      <c r="AY10" s="52"/>
      <c r="AZ10" s="52"/>
      <c r="BA10" s="52"/>
      <c r="BB10" s="53">
        <f>データ!$W$6</f>
        <v>1531.13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106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104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xllAnspr4QJ699sbKyU9vgZsd02rHXc5C17vCNLeArB5fQx5z7C7jroW/HCrKa+D+v9kIkpiPD7S1R297hLgaA==" saltValue="lPEyZhW5zy001V8OjYhsh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7" right="0.7" top="0.75" bottom="0.75" header="0.3" footer="0.3"/>
  <pageSetup paperSize="9" scale="47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434434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益城町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自治体職員</v>
      </c>
      <c r="N6" s="35" t="str">
        <f t="shared" si="3"/>
        <v>-</v>
      </c>
      <c r="O6" s="35">
        <f t="shared" si="3"/>
        <v>51.66</v>
      </c>
      <c r="P6" s="35">
        <f t="shared" si="3"/>
        <v>95.73</v>
      </c>
      <c r="Q6" s="35">
        <f t="shared" si="3"/>
        <v>2597</v>
      </c>
      <c r="R6" s="35">
        <f t="shared" si="3"/>
        <v>32967</v>
      </c>
      <c r="S6" s="35">
        <f t="shared" si="3"/>
        <v>65.680000000000007</v>
      </c>
      <c r="T6" s="35">
        <f t="shared" si="3"/>
        <v>501.93</v>
      </c>
      <c r="U6" s="35">
        <f t="shared" si="3"/>
        <v>31434</v>
      </c>
      <c r="V6" s="35">
        <f t="shared" si="3"/>
        <v>20.53</v>
      </c>
      <c r="W6" s="35">
        <f t="shared" si="3"/>
        <v>1531.13</v>
      </c>
      <c r="X6" s="36">
        <f>IF(X7="",NA(),X7)</f>
        <v>102.43</v>
      </c>
      <c r="Y6" s="36">
        <f t="shared" ref="Y6:AG6" si="4">IF(Y7="",NA(),Y7)</f>
        <v>100.95</v>
      </c>
      <c r="Z6" s="36">
        <f t="shared" si="4"/>
        <v>82.6</v>
      </c>
      <c r="AA6" s="36">
        <f t="shared" si="4"/>
        <v>95.77</v>
      </c>
      <c r="AB6" s="36">
        <f t="shared" si="4"/>
        <v>97.34</v>
      </c>
      <c r="AC6" s="36">
        <f t="shared" si="4"/>
        <v>109.04</v>
      </c>
      <c r="AD6" s="36">
        <f t="shared" si="4"/>
        <v>109.64</v>
      </c>
      <c r="AE6" s="36">
        <f t="shared" si="4"/>
        <v>110.95</v>
      </c>
      <c r="AF6" s="36">
        <f t="shared" si="4"/>
        <v>110.68</v>
      </c>
      <c r="AG6" s="36">
        <f t="shared" si="4"/>
        <v>110.66</v>
      </c>
      <c r="AH6" s="35" t="str">
        <f>IF(AH7="","",IF(AH7="-","【-】","【"&amp;SUBSTITUTE(TEXT(AH7,"#,##0.00"),"-","△")&amp;"】"))</f>
        <v>【112.83】</v>
      </c>
      <c r="AI6" s="36">
        <f>IF(AI7="",NA(),AI7)</f>
        <v>86.18</v>
      </c>
      <c r="AJ6" s="36">
        <f t="shared" ref="AJ6:AR6" si="5">IF(AJ7="",NA(),AJ7)</f>
        <v>83.25</v>
      </c>
      <c r="AK6" s="36">
        <f t="shared" si="5"/>
        <v>70.25</v>
      </c>
      <c r="AL6" s="36">
        <f t="shared" si="5"/>
        <v>2.2200000000000002</v>
      </c>
      <c r="AM6" s="36">
        <f t="shared" si="5"/>
        <v>5.5</v>
      </c>
      <c r="AN6" s="36">
        <f t="shared" si="5"/>
        <v>3.77</v>
      </c>
      <c r="AO6" s="36">
        <f t="shared" si="5"/>
        <v>3.62</v>
      </c>
      <c r="AP6" s="36">
        <f t="shared" si="5"/>
        <v>3.91</v>
      </c>
      <c r="AQ6" s="36">
        <f t="shared" si="5"/>
        <v>3.56</v>
      </c>
      <c r="AR6" s="36">
        <f t="shared" si="5"/>
        <v>2.74</v>
      </c>
      <c r="AS6" s="35" t="str">
        <f>IF(AS7="","",IF(AS7="-","【-】","【"&amp;SUBSTITUTE(TEXT(AS7,"#,##0.00"),"-","△")&amp;"】"))</f>
        <v>【1.05】</v>
      </c>
      <c r="AT6" s="36">
        <f>IF(AT7="",NA(),AT7)</f>
        <v>423.47</v>
      </c>
      <c r="AU6" s="36">
        <f t="shared" ref="AU6:BC6" si="6">IF(AU7="",NA(),AU7)</f>
        <v>968.03</v>
      </c>
      <c r="AV6" s="36">
        <f t="shared" si="6"/>
        <v>418.3</v>
      </c>
      <c r="AW6" s="36">
        <f t="shared" si="6"/>
        <v>430.23</v>
      </c>
      <c r="AX6" s="36">
        <f t="shared" si="6"/>
        <v>293.58</v>
      </c>
      <c r="AY6" s="36">
        <f t="shared" si="6"/>
        <v>382.09</v>
      </c>
      <c r="AZ6" s="36">
        <f t="shared" si="6"/>
        <v>371.31</v>
      </c>
      <c r="BA6" s="36">
        <f t="shared" si="6"/>
        <v>377.63</v>
      </c>
      <c r="BB6" s="36">
        <f t="shared" si="6"/>
        <v>357.34</v>
      </c>
      <c r="BC6" s="36">
        <f t="shared" si="6"/>
        <v>366.03</v>
      </c>
      <c r="BD6" s="35" t="str">
        <f>IF(BD7="","",IF(BD7="-","【-】","【"&amp;SUBSTITUTE(TEXT(BD7,"#,##0.00"),"-","△")&amp;"】"))</f>
        <v>【261.93】</v>
      </c>
      <c r="BE6" s="36">
        <f>IF(BE7="",NA(),BE7)</f>
        <v>623.78</v>
      </c>
      <c r="BF6" s="36">
        <f t="shared" ref="BF6:BN6" si="7">IF(BF7="",NA(),BF7)</f>
        <v>643.47</v>
      </c>
      <c r="BG6" s="36">
        <f t="shared" si="7"/>
        <v>881.04</v>
      </c>
      <c r="BH6" s="36">
        <f t="shared" si="7"/>
        <v>734.81</v>
      </c>
      <c r="BI6" s="36">
        <f t="shared" si="7"/>
        <v>698.15</v>
      </c>
      <c r="BJ6" s="36">
        <f t="shared" si="7"/>
        <v>385.06</v>
      </c>
      <c r="BK6" s="36">
        <f t="shared" si="7"/>
        <v>373.09</v>
      </c>
      <c r="BL6" s="36">
        <f t="shared" si="7"/>
        <v>364.71</v>
      </c>
      <c r="BM6" s="36">
        <f t="shared" si="7"/>
        <v>373.69</v>
      </c>
      <c r="BN6" s="36">
        <f t="shared" si="7"/>
        <v>370.12</v>
      </c>
      <c r="BO6" s="35" t="str">
        <f>IF(BO7="","",IF(BO7="-","【-】","【"&amp;SUBSTITUTE(TEXT(BO7,"#,##0.00"),"-","△")&amp;"】"))</f>
        <v>【270.46】</v>
      </c>
      <c r="BP6" s="36">
        <f>IF(BP7="",NA(),BP7)</f>
        <v>93.54</v>
      </c>
      <c r="BQ6" s="36">
        <f t="shared" ref="BQ6:BY6" si="8">IF(BQ7="",NA(),BQ7)</f>
        <v>92.26</v>
      </c>
      <c r="BR6" s="36">
        <f t="shared" si="8"/>
        <v>69.73</v>
      </c>
      <c r="BS6" s="36">
        <f t="shared" si="8"/>
        <v>86.63</v>
      </c>
      <c r="BT6" s="36">
        <f t="shared" si="8"/>
        <v>89.12</v>
      </c>
      <c r="BU6" s="36">
        <f t="shared" si="8"/>
        <v>99.07</v>
      </c>
      <c r="BV6" s="36">
        <f t="shared" si="8"/>
        <v>99.99</v>
      </c>
      <c r="BW6" s="36">
        <f t="shared" si="8"/>
        <v>100.65</v>
      </c>
      <c r="BX6" s="36">
        <f t="shared" si="8"/>
        <v>99.87</v>
      </c>
      <c r="BY6" s="36">
        <f t="shared" si="8"/>
        <v>100.42</v>
      </c>
      <c r="BZ6" s="35" t="str">
        <f>IF(BZ7="","",IF(BZ7="-","【-】","【"&amp;SUBSTITUTE(TEXT(BZ7,"#,##0.00"),"-","△")&amp;"】"))</f>
        <v>【103.91】</v>
      </c>
      <c r="CA6" s="36">
        <f>IF(CA7="",NA(),CA7)</f>
        <v>134.5</v>
      </c>
      <c r="CB6" s="36">
        <f t="shared" ref="CB6:CJ6" si="9">IF(CB7="",NA(),CB7)</f>
        <v>136.41</v>
      </c>
      <c r="CC6" s="36">
        <f t="shared" si="9"/>
        <v>180.06</v>
      </c>
      <c r="CD6" s="36">
        <f t="shared" si="9"/>
        <v>146.75</v>
      </c>
      <c r="CE6" s="36">
        <f t="shared" si="9"/>
        <v>146.44999999999999</v>
      </c>
      <c r="CF6" s="36">
        <f t="shared" si="9"/>
        <v>173.03</v>
      </c>
      <c r="CG6" s="36">
        <f t="shared" si="9"/>
        <v>171.15</v>
      </c>
      <c r="CH6" s="36">
        <f t="shared" si="9"/>
        <v>170.19</v>
      </c>
      <c r="CI6" s="36">
        <f t="shared" si="9"/>
        <v>171.81</v>
      </c>
      <c r="CJ6" s="36">
        <f t="shared" si="9"/>
        <v>171.67</v>
      </c>
      <c r="CK6" s="35" t="str">
        <f>IF(CK7="","",IF(CK7="-","【-】","【"&amp;SUBSTITUTE(TEXT(CK7,"#,##0.00"),"-","△")&amp;"】"))</f>
        <v>【167.11】</v>
      </c>
      <c r="CL6" s="36">
        <f>IF(CL7="",NA(),CL7)</f>
        <v>45.87</v>
      </c>
      <c r="CM6" s="36">
        <f t="shared" ref="CM6:CU6" si="10">IF(CM7="",NA(),CM7)</f>
        <v>47.42</v>
      </c>
      <c r="CN6" s="36">
        <f t="shared" si="10"/>
        <v>47.1</v>
      </c>
      <c r="CO6" s="36">
        <f t="shared" si="10"/>
        <v>48.2</v>
      </c>
      <c r="CP6" s="36">
        <f t="shared" si="10"/>
        <v>47.07</v>
      </c>
      <c r="CQ6" s="36">
        <f t="shared" si="10"/>
        <v>58.58</v>
      </c>
      <c r="CR6" s="36">
        <f t="shared" si="10"/>
        <v>58.53</v>
      </c>
      <c r="CS6" s="36">
        <f t="shared" si="10"/>
        <v>59.01</v>
      </c>
      <c r="CT6" s="36">
        <f t="shared" si="10"/>
        <v>60.03</v>
      </c>
      <c r="CU6" s="36">
        <f t="shared" si="10"/>
        <v>59.74</v>
      </c>
      <c r="CV6" s="35" t="str">
        <f>IF(CV7="","",IF(CV7="-","【-】","【"&amp;SUBSTITUTE(TEXT(CV7,"#,##0.00"),"-","△")&amp;"】"))</f>
        <v>【60.27】</v>
      </c>
      <c r="CW6" s="36">
        <f>IF(CW7="",NA(),CW7)</f>
        <v>92.59</v>
      </c>
      <c r="CX6" s="36">
        <f t="shared" ref="CX6:DF6" si="11">IF(CX7="",NA(),CX7)</f>
        <v>91.41</v>
      </c>
      <c r="CY6" s="36">
        <f t="shared" si="11"/>
        <v>70.959999999999994</v>
      </c>
      <c r="CZ6" s="36">
        <f t="shared" si="11"/>
        <v>85</v>
      </c>
      <c r="DA6" s="36">
        <f t="shared" si="11"/>
        <v>87.77</v>
      </c>
      <c r="DB6" s="36">
        <f t="shared" si="11"/>
        <v>85.23</v>
      </c>
      <c r="DC6" s="36">
        <f t="shared" si="11"/>
        <v>85.26</v>
      </c>
      <c r="DD6" s="36">
        <f t="shared" si="11"/>
        <v>85.37</v>
      </c>
      <c r="DE6" s="36">
        <f t="shared" si="11"/>
        <v>84.81</v>
      </c>
      <c r="DF6" s="36">
        <f t="shared" si="11"/>
        <v>84.8</v>
      </c>
      <c r="DG6" s="35" t="str">
        <f>IF(DG7="","",IF(DG7="-","【-】","【"&amp;SUBSTITUTE(TEXT(DG7,"#,##0.00"),"-","△")&amp;"】"))</f>
        <v>【89.92】</v>
      </c>
      <c r="DH6" s="36">
        <f>IF(DH7="",NA(),DH7)</f>
        <v>49.8</v>
      </c>
      <c r="DI6" s="36">
        <f t="shared" ref="DI6:DQ6" si="12">IF(DI7="",NA(),DI7)</f>
        <v>49.32</v>
      </c>
      <c r="DJ6" s="36">
        <f t="shared" si="12"/>
        <v>51.01</v>
      </c>
      <c r="DK6" s="36">
        <f t="shared" si="12"/>
        <v>48.92</v>
      </c>
      <c r="DL6" s="36">
        <f t="shared" si="12"/>
        <v>47.72</v>
      </c>
      <c r="DM6" s="36">
        <f t="shared" si="12"/>
        <v>44.31</v>
      </c>
      <c r="DN6" s="36">
        <f t="shared" si="12"/>
        <v>45.75</v>
      </c>
      <c r="DO6" s="36">
        <f t="shared" si="12"/>
        <v>46.9</v>
      </c>
      <c r="DP6" s="36">
        <f t="shared" si="12"/>
        <v>47.28</v>
      </c>
      <c r="DQ6" s="36">
        <f t="shared" si="12"/>
        <v>47.66</v>
      </c>
      <c r="DR6" s="35" t="str">
        <f>IF(DR7="","",IF(DR7="-","【-】","【"&amp;SUBSTITUTE(TEXT(DR7,"#,##0.00"),"-","△")&amp;"】"))</f>
        <v>【48.85】</v>
      </c>
      <c r="DS6" s="36">
        <f>IF(DS7="",NA(),DS7)</f>
        <v>2.37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0.21</v>
      </c>
      <c r="DW6" s="36">
        <f t="shared" si="13"/>
        <v>0.16</v>
      </c>
      <c r="DX6" s="36">
        <f t="shared" si="13"/>
        <v>10.09</v>
      </c>
      <c r="DY6" s="36">
        <f t="shared" si="13"/>
        <v>10.54</v>
      </c>
      <c r="DZ6" s="36">
        <f t="shared" si="13"/>
        <v>12.03</v>
      </c>
      <c r="EA6" s="36">
        <f t="shared" si="13"/>
        <v>12.19</v>
      </c>
      <c r="EB6" s="36">
        <f t="shared" si="13"/>
        <v>15.1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6">
        <f t="shared" ref="EE6:EM6" si="14">IF(EE7="",NA(),EE7)</f>
        <v>1.4</v>
      </c>
      <c r="EF6" s="35">
        <f t="shared" si="14"/>
        <v>0</v>
      </c>
      <c r="EG6" s="36">
        <f t="shared" si="14"/>
        <v>2.4300000000000002</v>
      </c>
      <c r="EH6" s="36">
        <f t="shared" si="14"/>
        <v>3.11</v>
      </c>
      <c r="EI6" s="36">
        <f t="shared" si="14"/>
        <v>0.6</v>
      </c>
      <c r="EJ6" s="36">
        <f t="shared" si="14"/>
        <v>0.56000000000000005</v>
      </c>
      <c r="EK6" s="36">
        <f t="shared" si="14"/>
        <v>0.61</v>
      </c>
      <c r="EL6" s="36">
        <f t="shared" si="14"/>
        <v>0.51</v>
      </c>
      <c r="EM6" s="36">
        <f t="shared" si="14"/>
        <v>0.57999999999999996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434434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51.66</v>
      </c>
      <c r="P7" s="39">
        <v>95.73</v>
      </c>
      <c r="Q7" s="39">
        <v>2597</v>
      </c>
      <c r="R7" s="39">
        <v>32967</v>
      </c>
      <c r="S7" s="39">
        <v>65.680000000000007</v>
      </c>
      <c r="T7" s="39">
        <v>501.93</v>
      </c>
      <c r="U7" s="39">
        <v>31434</v>
      </c>
      <c r="V7" s="39">
        <v>20.53</v>
      </c>
      <c r="W7" s="39">
        <v>1531.13</v>
      </c>
      <c r="X7" s="39">
        <v>102.43</v>
      </c>
      <c r="Y7" s="39">
        <v>100.95</v>
      </c>
      <c r="Z7" s="39">
        <v>82.6</v>
      </c>
      <c r="AA7" s="39">
        <v>95.77</v>
      </c>
      <c r="AB7" s="39">
        <v>97.34</v>
      </c>
      <c r="AC7" s="39">
        <v>109.04</v>
      </c>
      <c r="AD7" s="39">
        <v>109.64</v>
      </c>
      <c r="AE7" s="39">
        <v>110.95</v>
      </c>
      <c r="AF7" s="39">
        <v>110.68</v>
      </c>
      <c r="AG7" s="39">
        <v>110.66</v>
      </c>
      <c r="AH7" s="39">
        <v>112.83</v>
      </c>
      <c r="AI7" s="39">
        <v>86.18</v>
      </c>
      <c r="AJ7" s="39">
        <v>83.25</v>
      </c>
      <c r="AK7" s="39">
        <v>70.25</v>
      </c>
      <c r="AL7" s="39">
        <v>2.2200000000000002</v>
      </c>
      <c r="AM7" s="39">
        <v>5.5</v>
      </c>
      <c r="AN7" s="39">
        <v>3.77</v>
      </c>
      <c r="AO7" s="39">
        <v>3.62</v>
      </c>
      <c r="AP7" s="39">
        <v>3.91</v>
      </c>
      <c r="AQ7" s="39">
        <v>3.56</v>
      </c>
      <c r="AR7" s="39">
        <v>2.74</v>
      </c>
      <c r="AS7" s="39">
        <v>1.05</v>
      </c>
      <c r="AT7" s="39">
        <v>423.47</v>
      </c>
      <c r="AU7" s="39">
        <v>968.03</v>
      </c>
      <c r="AV7" s="39">
        <v>418.3</v>
      </c>
      <c r="AW7" s="39">
        <v>430.23</v>
      </c>
      <c r="AX7" s="39">
        <v>293.58</v>
      </c>
      <c r="AY7" s="39">
        <v>382.09</v>
      </c>
      <c r="AZ7" s="39">
        <v>371.31</v>
      </c>
      <c r="BA7" s="39">
        <v>377.63</v>
      </c>
      <c r="BB7" s="39">
        <v>357.34</v>
      </c>
      <c r="BC7" s="39">
        <v>366.03</v>
      </c>
      <c r="BD7" s="39">
        <v>261.93</v>
      </c>
      <c r="BE7" s="39">
        <v>623.78</v>
      </c>
      <c r="BF7" s="39">
        <v>643.47</v>
      </c>
      <c r="BG7" s="39">
        <v>881.04</v>
      </c>
      <c r="BH7" s="39">
        <v>734.81</v>
      </c>
      <c r="BI7" s="39">
        <v>698.15</v>
      </c>
      <c r="BJ7" s="39">
        <v>385.06</v>
      </c>
      <c r="BK7" s="39">
        <v>373.09</v>
      </c>
      <c r="BL7" s="39">
        <v>364.71</v>
      </c>
      <c r="BM7" s="39">
        <v>373.69</v>
      </c>
      <c r="BN7" s="39">
        <v>370.12</v>
      </c>
      <c r="BO7" s="39">
        <v>270.45999999999998</v>
      </c>
      <c r="BP7" s="39">
        <v>93.54</v>
      </c>
      <c r="BQ7" s="39">
        <v>92.26</v>
      </c>
      <c r="BR7" s="39">
        <v>69.73</v>
      </c>
      <c r="BS7" s="39">
        <v>86.63</v>
      </c>
      <c r="BT7" s="39">
        <v>89.12</v>
      </c>
      <c r="BU7" s="39">
        <v>99.07</v>
      </c>
      <c r="BV7" s="39">
        <v>99.99</v>
      </c>
      <c r="BW7" s="39">
        <v>100.65</v>
      </c>
      <c r="BX7" s="39">
        <v>99.87</v>
      </c>
      <c r="BY7" s="39">
        <v>100.42</v>
      </c>
      <c r="BZ7" s="39">
        <v>103.91</v>
      </c>
      <c r="CA7" s="39">
        <v>134.5</v>
      </c>
      <c r="CB7" s="39">
        <v>136.41</v>
      </c>
      <c r="CC7" s="39">
        <v>180.06</v>
      </c>
      <c r="CD7" s="39">
        <v>146.75</v>
      </c>
      <c r="CE7" s="39">
        <v>146.44999999999999</v>
      </c>
      <c r="CF7" s="39">
        <v>173.03</v>
      </c>
      <c r="CG7" s="39">
        <v>171.15</v>
      </c>
      <c r="CH7" s="39">
        <v>170.19</v>
      </c>
      <c r="CI7" s="39">
        <v>171.81</v>
      </c>
      <c r="CJ7" s="39">
        <v>171.67</v>
      </c>
      <c r="CK7" s="39">
        <v>167.11</v>
      </c>
      <c r="CL7" s="39">
        <v>45.87</v>
      </c>
      <c r="CM7" s="39">
        <v>47.42</v>
      </c>
      <c r="CN7" s="39">
        <v>47.1</v>
      </c>
      <c r="CO7" s="39">
        <v>48.2</v>
      </c>
      <c r="CP7" s="39">
        <v>47.07</v>
      </c>
      <c r="CQ7" s="39">
        <v>58.58</v>
      </c>
      <c r="CR7" s="39">
        <v>58.53</v>
      </c>
      <c r="CS7" s="39">
        <v>59.01</v>
      </c>
      <c r="CT7" s="39">
        <v>60.03</v>
      </c>
      <c r="CU7" s="39">
        <v>59.74</v>
      </c>
      <c r="CV7" s="39">
        <v>60.27</v>
      </c>
      <c r="CW7" s="39">
        <v>92.59</v>
      </c>
      <c r="CX7" s="39">
        <v>91.41</v>
      </c>
      <c r="CY7" s="39">
        <v>70.959999999999994</v>
      </c>
      <c r="CZ7" s="39">
        <v>85</v>
      </c>
      <c r="DA7" s="39">
        <v>87.77</v>
      </c>
      <c r="DB7" s="39">
        <v>85.23</v>
      </c>
      <c r="DC7" s="39">
        <v>85.26</v>
      </c>
      <c r="DD7" s="39">
        <v>85.37</v>
      </c>
      <c r="DE7" s="39">
        <v>84.81</v>
      </c>
      <c r="DF7" s="39">
        <v>84.8</v>
      </c>
      <c r="DG7" s="39">
        <v>89.92</v>
      </c>
      <c r="DH7" s="39">
        <v>49.8</v>
      </c>
      <c r="DI7" s="39">
        <v>49.32</v>
      </c>
      <c r="DJ7" s="39">
        <v>51.01</v>
      </c>
      <c r="DK7" s="39">
        <v>48.92</v>
      </c>
      <c r="DL7" s="39">
        <v>47.72</v>
      </c>
      <c r="DM7" s="39">
        <v>44.31</v>
      </c>
      <c r="DN7" s="39">
        <v>45.75</v>
      </c>
      <c r="DO7" s="39">
        <v>46.9</v>
      </c>
      <c r="DP7" s="39">
        <v>47.28</v>
      </c>
      <c r="DQ7" s="39">
        <v>47.66</v>
      </c>
      <c r="DR7" s="39">
        <v>48.85</v>
      </c>
      <c r="DS7" s="39">
        <v>2.37</v>
      </c>
      <c r="DT7" s="39">
        <v>0</v>
      </c>
      <c r="DU7" s="39">
        <v>0</v>
      </c>
      <c r="DV7" s="39">
        <v>0.21</v>
      </c>
      <c r="DW7" s="39">
        <v>0.16</v>
      </c>
      <c r="DX7" s="39">
        <v>10.09</v>
      </c>
      <c r="DY7" s="39">
        <v>10.54</v>
      </c>
      <c r="DZ7" s="39">
        <v>12.03</v>
      </c>
      <c r="EA7" s="39">
        <v>12.19</v>
      </c>
      <c r="EB7" s="39">
        <v>15.1</v>
      </c>
      <c r="EC7" s="39">
        <v>17.8</v>
      </c>
      <c r="ED7" s="39">
        <v>0</v>
      </c>
      <c r="EE7" s="39">
        <v>1.4</v>
      </c>
      <c r="EF7" s="39">
        <v>0</v>
      </c>
      <c r="EG7" s="39">
        <v>2.4300000000000002</v>
      </c>
      <c r="EH7" s="39">
        <v>3.11</v>
      </c>
      <c r="EI7" s="39">
        <v>0.6</v>
      </c>
      <c r="EJ7" s="39">
        <v>0.56000000000000005</v>
      </c>
      <c r="EK7" s="39">
        <v>0.61</v>
      </c>
      <c r="EL7" s="39">
        <v>0.51</v>
      </c>
      <c r="EM7" s="39">
        <v>0.57999999999999996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2020-02-12T04:08:44Z</cp:lastPrinted>
  <dcterms:created xsi:type="dcterms:W3CDTF">2019-12-05T04:30:21Z</dcterms:created>
  <dcterms:modified xsi:type="dcterms:W3CDTF">2020-02-12T04:09:31Z</dcterms:modified>
  <cp:category/>
</cp:coreProperties>
</file>