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FPZnb2Rz1NlQVFfRoXf6z5KQO0iEzhljwo/MPzpCgohCOlZe0dsifFVvwNj4Ma2wXAs+KtvAK98z+S7rCw3euA==" workbookSaltValue="vvZRmxZIt8fE6/xq6mYKNw==" workbookSpinCount="100000" lockStructure="1"/>
  <bookViews>
    <workbookView xWindow="0" yWindow="15" windowWidth="15360" windowHeight="7620"/>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<sst xmlns="http://schemas.openxmlformats.org/spreadsheetml/2006/main" count="220" uniqueCount="108">
  <si>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</si>
  <si>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</si>
  <si>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</si>
  <si>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</si>
  <si>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</si>
  <si>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</si>
  <si>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</si>
  <si>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</si>
  <si>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</si>
  <si>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</si>
  <si>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</si>
  <si>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</si>
  <si>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</si>
  <si>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</si>
  <si>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</si>
  <si>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</si>
  <si>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</si>
  <si>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</si>
  <si>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</si>
  <si>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</si>
  <si>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</si>
  <si>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</si>
  <si>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</si>
  <si>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</si>
  <si>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</si>
  <si>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</si>
  <si>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</si>
  <si>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</si>
  <si>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</si>
  <si>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</si>
  <si>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</si>
  <si>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</si>
  <si>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</si>
  <si>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</si>
  <si>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</si>
  <si>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</si>
  <si>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</si>
  <si>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</si>
  <si>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</si>
  <si>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</si>
  <si>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</si>
  <si>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</si>
  <si>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</si>
  <si>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</si>
  <si>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</si>
  <si>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</si>
  <si>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</si>
  <si>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</si>
  <si>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</si>
  <si>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</si>
  <si>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</si>
  <si>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</si>
  <si>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</si>
  <si>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</si>
  <si>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</si>
  <si>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</si>
  <si>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</si>
  <si>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</si>
  <si>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</si>
  <si>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</si>
  <si>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</si>
  <si>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</si>
  <si>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</si>
  <si>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</si>
  <si>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</si>
  <si>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</si>
  <si>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</si>
  <si>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</si>
  <si>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</si>
  <si>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</si>
  <si>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</si>
  <si>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</si>
  <si>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</si>
  <si>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</si>
  <si>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</si>
  <si>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</si>
  <si>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</si>
  <si>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</si>
  <si>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</si>
  <si>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</si>
  <si>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</si>
  <si>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</si>
  <si>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</si>
  <si>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</si>
  <si>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</si>
  <si>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</si>
  <si>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</si>
  <si>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</si>
  <si>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</si>
  <si>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</si>
  <si>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</si>
  <si>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</si>
  <si>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</si>
  <si>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天草市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</si>
  <si>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</si>
  <si>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</si>
  <si>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</si>
  <si>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</si>
  <si>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</si>
  <si>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</si>
  <si>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</si>
  <si>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</si>
  <si>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</si>
  <si>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</si>
  <si>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</si>
  <si>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簡易水道事業の統合により、減価償却率、経年化率ともに一旦は率が減少したが、管路の増加に伴い管路更新率も減少している状況である。今後更新時期を迎える資産は確実に増加していくため、漏水調査や施設の適正な維持管理により、施設の長寿命化を図り、投資額を平準化しながら効果的な更新に取り組む必要がある。</t>
    <phoneticPr fontId="4"/>
  </si>
  <si>
    <t>　平成29年4月に簡易水道事業を統合したことにより、各指標に大きく変化がみられる。
　経常収支比率は、100％を上回ってはいるが、地理的条件や人口減少により給水原価が類似団体の平均値より割高となり、料金回収率も100％を下回っているため、収入不足については一般会計からの繰入金により補っている状況である。
　また、有収率も類似団体平均値を下回っているため、今後は有収率を上げ料金収入に反映する対策を行っていく必要がある。</t>
    <phoneticPr fontId="4"/>
  </si>
  <si>
    <t xml:space="preserve">　給水人口の減少により収益の減少が見込まれる一方、施設の老朽化が進んでいくことから、施設の維持管理費、更新費用等が増大し、経営の健全性・効率性を悪化させることが予測される。
　施設利用率についても、地理的に給水区域が広く管路も長いため、類似団体の平均を大きく下回っているため、今後は、既存施設の統廃合等により維持管理費を削減し、経営戦略に策定した投資・財政計画に基づき、計画的な投資や適正な財源確保を図っていくことが重要である。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</si>
</sst>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1.29</c:v>
                </c:pt>
                <c:pt idx="1">
                  <c:v>0.72</c:v>
                </c:pt>
                <c:pt idx="2">
                  <c:v>1.03</c:v>
                </c:pt>
                <c:pt idx="3">
                  <c:v>0.44</c:v>
                </c:pt>
                <c:pt idx="4">
                  <c:v>0.17</c:v>
                </c:pt>
              </c:numCache>
            </c:numRef>
          </c:val>
          <c:extLst xmlns:c16r2="http://schemas.microsoft.com/office/drawing/2015/06/chart">
            <c:ext xmlns:c16="http://schemas.microsoft.com/office/drawing/2014/chart" uri="{C3380CC4-5D6E-409C-BE32-E72D297353CC}">
              <c16:uniqueId val="{00000000-F5DD-4B38-B4E7-FD4BBD511612}"/>
            </c:ext>
          </c:extLst>
        </c:ser>
        <c:dLbls>
          <c:showLegendKey val="0"/>
          <c:showVal val="0"/>
          <c:showCatName val="0"/>
          <c:showSerName val="0"/>
          <c:showPercent val="0"/>
          <c:showBubbleSize val="0"/>
        </c:dLbls>
        <c:gapWidth val="150"/>
        <c:axId val="88279680"/>
        <c:axId val="882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0.63</c:v>
                </c:pt>
              </c:numCache>
            </c:numRef>
          </c:val>
          <c:smooth val="0"/>
          <c:extLst xmlns:c16r2="http://schemas.microsoft.com/office/drawing/2015/06/chart">
            <c:ext xmlns:c16="http://schemas.microsoft.com/office/drawing/2014/chart" uri="{C3380CC4-5D6E-409C-BE32-E72D297353CC}">
              <c16:uniqueId val="{00000001-F5DD-4B38-B4E7-FD4BBD511612}"/>
            </c:ext>
          </c:extLst>
        </c:ser>
        <c:dLbls>
          <c:showLegendKey val="0"/>
          <c:showVal val="0"/>
          <c:showCatName val="0"/>
          <c:showSerName val="0"/>
          <c:showPercent val="0"/>
          <c:showBubbleSize val="0"/>
        </c:dLbls>
        <c:marker val="1"/>
        <c:smooth val="0"/>
        <c:axId val="88279680"/>
        <c:axId val="88285952"/>
      </c:lineChart>
      <c:dateAx>
        <c:axId val="88279680"/>
        <c:scaling>
          <c:orientation val="minMax"/>
        </c:scaling>
        <c:delete val="1"/>
        <c:axPos val="b"/>
        <c:numFmt formatCode="ge" sourceLinked="1"/>
        <c:majorTickMark val="none"/>
        <c:minorTickMark val="none"/>
        <c:tickLblPos val="none"/>
        <c:crossAx val="88285952"/>
        <c:crosses val="autoZero"/>
        <c:auto val="1"/>
        <c:lblOffset val="100"/>
        <c:baseTimeUnit val="years"/>
      </c:dateAx>
      <c:valAx>
        <c:axId val="882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27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54.26</c:v>
                </c:pt>
                <c:pt idx="1">
                  <c:v>55.26</c:v>
                </c:pt>
                <c:pt idx="2">
                  <c:v>54.46</c:v>
                </c:pt>
                <c:pt idx="3">
                  <c:v>54.83</c:v>
                </c:pt>
                <c:pt idx="4">
                  <c:v>54.35</c:v>
                </c:pt>
              </c:numCache>
            </c:numRef>
          </c:val>
          <c:extLst xmlns:c16r2="http://schemas.microsoft.com/office/drawing/2015/06/chart">
            <c:ext xmlns:c16="http://schemas.microsoft.com/office/drawing/2014/chart" uri="{C3380CC4-5D6E-409C-BE32-E72D297353CC}">
              <c16:uniqueId val="{00000000-CB1F-42B8-9244-E36CD5A6A806}"/>
            </c:ext>
          </c:extLst>
        </c:ser>
        <c:dLbls>
          <c:showLegendKey val="0"/>
          <c:showVal val="0"/>
          <c:showCatName val="0"/>
          <c:showSerName val="0"/>
          <c:showPercent val="0"/>
          <c:showBubbleSize val="0"/>
        </c:dLbls>
        <c:gapWidth val="150"/>
        <c:axId val="104974976"/>
        <c:axId val="104985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59.46</c:v>
                </c:pt>
              </c:numCache>
            </c:numRef>
          </c:val>
          <c:smooth val="0"/>
          <c:extLst xmlns:c16r2="http://schemas.microsoft.com/office/drawing/2015/06/chart">
            <c:ext xmlns:c16="http://schemas.microsoft.com/office/drawing/2014/chart" uri="{C3380CC4-5D6E-409C-BE32-E72D297353CC}">
              <c16:uniqueId val="{00000001-CB1F-42B8-9244-E36CD5A6A806}"/>
            </c:ext>
          </c:extLst>
        </c:ser>
        <c:dLbls>
          <c:showLegendKey val="0"/>
          <c:showVal val="0"/>
          <c:showCatName val="0"/>
          <c:showSerName val="0"/>
          <c:showPercent val="0"/>
          <c:showBubbleSize val="0"/>
        </c:dLbls>
        <c:marker val="1"/>
        <c:smooth val="0"/>
        <c:axId val="104974976"/>
        <c:axId val="104985344"/>
      </c:lineChart>
      <c:dateAx>
        <c:axId val="104974976"/>
        <c:scaling>
          <c:orientation val="minMax"/>
        </c:scaling>
        <c:delete val="1"/>
        <c:axPos val="b"/>
        <c:numFmt formatCode="ge" sourceLinked="1"/>
        <c:majorTickMark val="none"/>
        <c:minorTickMark val="none"/>
        <c:tickLblPos val="none"/>
        <c:crossAx val="104985344"/>
        <c:crosses val="autoZero"/>
        <c:auto val="1"/>
        <c:lblOffset val="100"/>
        <c:baseTimeUnit val="years"/>
      </c:dateAx>
      <c:valAx>
        <c:axId val="10498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97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88.71</c:v>
                </c:pt>
                <c:pt idx="1">
                  <c:v>86</c:v>
                </c:pt>
                <c:pt idx="2">
                  <c:v>87.02</c:v>
                </c:pt>
                <c:pt idx="3">
                  <c:v>84.51</c:v>
                </c:pt>
                <c:pt idx="4">
                  <c:v>84.67</c:v>
                </c:pt>
              </c:numCache>
            </c:numRef>
          </c:val>
          <c:extLst xmlns:c16r2="http://schemas.microsoft.com/office/drawing/2015/06/chart">
            <c:ext xmlns:c16="http://schemas.microsoft.com/office/drawing/2014/chart" uri="{C3380CC4-5D6E-409C-BE32-E72D297353CC}">
              <c16:uniqueId val="{00000000-B332-4CBF-8A56-BC8577493C8B}"/>
            </c:ext>
          </c:extLst>
        </c:ser>
        <c:dLbls>
          <c:showLegendKey val="0"/>
          <c:showVal val="0"/>
          <c:showCatName val="0"/>
          <c:showSerName val="0"/>
          <c:showPercent val="0"/>
          <c:showBubbleSize val="0"/>
        </c:dLbls>
        <c:gapWidth val="150"/>
        <c:axId val="99458048"/>
        <c:axId val="99460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87.41</c:v>
                </c:pt>
              </c:numCache>
            </c:numRef>
          </c:val>
          <c:smooth val="0"/>
          <c:extLst xmlns:c16r2="http://schemas.microsoft.com/office/drawing/2015/06/chart">
            <c:ext xmlns:c16="http://schemas.microsoft.com/office/drawing/2014/chart" uri="{C3380CC4-5D6E-409C-BE32-E72D297353CC}">
              <c16:uniqueId val="{00000001-B332-4CBF-8A56-BC8577493C8B}"/>
            </c:ext>
          </c:extLst>
        </c:ser>
        <c:dLbls>
          <c:showLegendKey val="0"/>
          <c:showVal val="0"/>
          <c:showCatName val="0"/>
          <c:showSerName val="0"/>
          <c:showPercent val="0"/>
          <c:showBubbleSize val="0"/>
        </c:dLbls>
        <c:marker val="1"/>
        <c:smooth val="0"/>
        <c:axId val="99458048"/>
        <c:axId val="99460224"/>
      </c:lineChart>
      <c:dateAx>
        <c:axId val="99458048"/>
        <c:scaling>
          <c:orientation val="minMax"/>
        </c:scaling>
        <c:delete val="1"/>
        <c:axPos val="b"/>
        <c:numFmt formatCode="ge" sourceLinked="1"/>
        <c:majorTickMark val="none"/>
        <c:minorTickMark val="none"/>
        <c:tickLblPos val="none"/>
        <c:crossAx val="99460224"/>
        <c:crosses val="autoZero"/>
        <c:auto val="1"/>
        <c:lblOffset val="100"/>
        <c:baseTimeUnit val="years"/>
      </c:dateAx>
      <c:valAx>
        <c:axId val="9946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45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98.86</c:v>
                </c:pt>
                <c:pt idx="1">
                  <c:v>104.76</c:v>
                </c:pt>
                <c:pt idx="2">
                  <c:v>111.34</c:v>
                </c:pt>
                <c:pt idx="3">
                  <c:v>103.16</c:v>
                </c:pt>
                <c:pt idx="4">
                  <c:v>106.21</c:v>
                </c:pt>
              </c:numCache>
            </c:numRef>
          </c:val>
          <c:extLst xmlns:c16r2="http://schemas.microsoft.com/office/drawing/2015/06/chart">
            <c:ext xmlns:c16="http://schemas.microsoft.com/office/drawing/2014/chart" uri="{C3380CC4-5D6E-409C-BE32-E72D297353CC}">
              <c16:uniqueId val="{00000000-BCC6-4234-AF7D-6254A0F7ECB1}"/>
            </c:ext>
          </c:extLst>
        </c:ser>
        <c:dLbls>
          <c:showLegendKey val="0"/>
          <c:showVal val="0"/>
          <c:showCatName val="0"/>
          <c:showSerName val="0"/>
          <c:showPercent val="0"/>
          <c:showBubbleSize val="0"/>
        </c:dLbls>
        <c:gapWidth val="150"/>
        <c:axId val="88321024"/>
        <c:axId val="88327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111.44</c:v>
                </c:pt>
              </c:numCache>
            </c:numRef>
          </c:val>
          <c:smooth val="0"/>
          <c:extLst xmlns:c16r2="http://schemas.microsoft.com/office/drawing/2015/06/chart">
            <c:ext xmlns:c16="http://schemas.microsoft.com/office/drawing/2014/chart" uri="{C3380CC4-5D6E-409C-BE32-E72D297353CC}">
              <c16:uniqueId val="{00000001-BCC6-4234-AF7D-6254A0F7ECB1}"/>
            </c:ext>
          </c:extLst>
        </c:ser>
        <c:dLbls>
          <c:showLegendKey val="0"/>
          <c:showVal val="0"/>
          <c:showCatName val="0"/>
          <c:showSerName val="0"/>
          <c:showPercent val="0"/>
          <c:showBubbleSize val="0"/>
        </c:dLbls>
        <c:marker val="1"/>
        <c:smooth val="0"/>
        <c:axId val="88321024"/>
        <c:axId val="88327296"/>
      </c:lineChart>
      <c:dateAx>
        <c:axId val="88321024"/>
        <c:scaling>
          <c:orientation val="minMax"/>
        </c:scaling>
        <c:delete val="1"/>
        <c:axPos val="b"/>
        <c:numFmt formatCode="ge" sourceLinked="1"/>
        <c:majorTickMark val="none"/>
        <c:minorTickMark val="none"/>
        <c:tickLblPos val="none"/>
        <c:crossAx val="88327296"/>
        <c:crosses val="autoZero"/>
        <c:auto val="1"/>
        <c:lblOffset val="100"/>
        <c:baseTimeUnit val="years"/>
      </c:dateAx>
      <c:valAx>
        <c:axId val="883272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832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45.16</c:v>
                </c:pt>
                <c:pt idx="1">
                  <c:v>46.91</c:v>
                </c:pt>
                <c:pt idx="2">
                  <c:v>48.76</c:v>
                </c:pt>
                <c:pt idx="3">
                  <c:v>36.56</c:v>
                </c:pt>
                <c:pt idx="4">
                  <c:v>39.409999999999997</c:v>
                </c:pt>
              </c:numCache>
            </c:numRef>
          </c:val>
          <c:extLst xmlns:c16r2="http://schemas.microsoft.com/office/drawing/2015/06/chart">
            <c:ext xmlns:c16="http://schemas.microsoft.com/office/drawing/2014/chart" uri="{C3380CC4-5D6E-409C-BE32-E72D297353CC}">
              <c16:uniqueId val="{00000000-913D-4CAA-8219-F646F1A89E10}"/>
            </c:ext>
          </c:extLst>
        </c:ser>
        <c:dLbls>
          <c:showLegendKey val="0"/>
          <c:showVal val="0"/>
          <c:showCatName val="0"/>
          <c:showSerName val="0"/>
          <c:showPercent val="0"/>
          <c:showBubbleSize val="0"/>
        </c:dLbls>
        <c:gapWidth val="150"/>
        <c:axId val="98016640"/>
        <c:axId val="98018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47.62</c:v>
                </c:pt>
              </c:numCache>
            </c:numRef>
          </c:val>
          <c:smooth val="0"/>
          <c:extLst xmlns:c16r2="http://schemas.microsoft.com/office/drawing/2015/06/chart">
            <c:ext xmlns:c16="http://schemas.microsoft.com/office/drawing/2014/chart" uri="{C3380CC4-5D6E-409C-BE32-E72D297353CC}">
              <c16:uniqueId val="{00000001-913D-4CAA-8219-F646F1A89E10}"/>
            </c:ext>
          </c:extLst>
        </c:ser>
        <c:dLbls>
          <c:showLegendKey val="0"/>
          <c:showVal val="0"/>
          <c:showCatName val="0"/>
          <c:showSerName val="0"/>
          <c:showPercent val="0"/>
          <c:showBubbleSize val="0"/>
        </c:dLbls>
        <c:marker val="1"/>
        <c:smooth val="0"/>
        <c:axId val="98016640"/>
        <c:axId val="98018816"/>
      </c:lineChart>
      <c:dateAx>
        <c:axId val="98016640"/>
        <c:scaling>
          <c:orientation val="minMax"/>
        </c:scaling>
        <c:delete val="1"/>
        <c:axPos val="b"/>
        <c:numFmt formatCode="ge" sourceLinked="1"/>
        <c:majorTickMark val="none"/>
        <c:minorTickMark val="none"/>
        <c:tickLblPos val="none"/>
        <c:crossAx val="98018816"/>
        <c:crosses val="autoZero"/>
        <c:auto val="1"/>
        <c:lblOffset val="100"/>
        <c:baseTimeUnit val="years"/>
      </c:dateAx>
      <c:valAx>
        <c:axId val="9801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1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12.43</c:v>
                </c:pt>
                <c:pt idx="1">
                  <c:v>16.21</c:v>
                </c:pt>
                <c:pt idx="2">
                  <c:v>18.07</c:v>
                </c:pt>
                <c:pt idx="3">
                  <c:v>11.34</c:v>
                </c:pt>
                <c:pt idx="4">
                  <c:v>14.65</c:v>
                </c:pt>
              </c:numCache>
            </c:numRef>
          </c:val>
          <c:extLst xmlns:c16r2="http://schemas.microsoft.com/office/drawing/2015/06/chart">
            <c:ext xmlns:c16="http://schemas.microsoft.com/office/drawing/2014/chart" uri="{C3380CC4-5D6E-409C-BE32-E72D297353CC}">
              <c16:uniqueId val="{00000000-8D01-4CD7-81B2-59D02ED375B7}"/>
            </c:ext>
          </c:extLst>
        </c:ser>
        <c:dLbls>
          <c:showLegendKey val="0"/>
          <c:showVal val="0"/>
          <c:showCatName val="0"/>
          <c:showSerName val="0"/>
          <c:showPercent val="0"/>
          <c:showBubbleSize val="0"/>
        </c:dLbls>
        <c:gapWidth val="150"/>
        <c:axId val="98113024"/>
        <c:axId val="98114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16.27</c:v>
                </c:pt>
              </c:numCache>
            </c:numRef>
          </c:val>
          <c:smooth val="0"/>
          <c:extLst xmlns:c16r2="http://schemas.microsoft.com/office/drawing/2015/06/chart">
            <c:ext xmlns:c16="http://schemas.microsoft.com/office/drawing/2014/chart" uri="{C3380CC4-5D6E-409C-BE32-E72D297353CC}">
              <c16:uniqueId val="{00000001-8D01-4CD7-81B2-59D02ED375B7}"/>
            </c:ext>
          </c:extLst>
        </c:ser>
        <c:dLbls>
          <c:showLegendKey val="0"/>
          <c:showVal val="0"/>
          <c:showCatName val="0"/>
          <c:showSerName val="0"/>
          <c:showPercent val="0"/>
          <c:showBubbleSize val="0"/>
        </c:dLbls>
        <c:marker val="1"/>
        <c:smooth val="0"/>
        <c:axId val="98113024"/>
        <c:axId val="98114944"/>
      </c:lineChart>
      <c:dateAx>
        <c:axId val="98113024"/>
        <c:scaling>
          <c:orientation val="minMax"/>
        </c:scaling>
        <c:delete val="1"/>
        <c:axPos val="b"/>
        <c:numFmt formatCode="ge" sourceLinked="1"/>
        <c:majorTickMark val="none"/>
        <c:minorTickMark val="none"/>
        <c:tickLblPos val="none"/>
        <c:crossAx val="98114944"/>
        <c:crosses val="autoZero"/>
        <c:auto val="1"/>
        <c:lblOffset val="100"/>
        <c:baseTimeUnit val="years"/>
      </c:dateAx>
      <c:valAx>
        <c:axId val="9811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1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E4C-42C2-9A9D-D5B33913A28A}"/>
            </c:ext>
          </c:extLst>
        </c:ser>
        <c:dLbls>
          <c:showLegendKey val="0"/>
          <c:showVal val="0"/>
          <c:showCatName val="0"/>
          <c:showSerName val="0"/>
          <c:showPercent val="0"/>
          <c:showBubbleSize val="0"/>
        </c:dLbls>
        <c:gapWidth val="150"/>
        <c:axId val="98162944"/>
        <c:axId val="98173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1.03</c:v>
                </c:pt>
              </c:numCache>
            </c:numRef>
          </c:val>
          <c:smooth val="0"/>
          <c:extLst xmlns:c16r2="http://schemas.microsoft.com/office/drawing/2015/06/chart">
            <c:ext xmlns:c16="http://schemas.microsoft.com/office/drawing/2014/chart" uri="{C3380CC4-5D6E-409C-BE32-E72D297353CC}">
              <c16:uniqueId val="{00000001-1E4C-42C2-9A9D-D5B33913A28A}"/>
            </c:ext>
          </c:extLst>
        </c:ser>
        <c:dLbls>
          <c:showLegendKey val="0"/>
          <c:showVal val="0"/>
          <c:showCatName val="0"/>
          <c:showSerName val="0"/>
          <c:showPercent val="0"/>
          <c:showBubbleSize val="0"/>
        </c:dLbls>
        <c:marker val="1"/>
        <c:smooth val="0"/>
        <c:axId val="98162944"/>
        <c:axId val="98173312"/>
      </c:lineChart>
      <c:dateAx>
        <c:axId val="98162944"/>
        <c:scaling>
          <c:orientation val="minMax"/>
        </c:scaling>
        <c:delete val="1"/>
        <c:axPos val="b"/>
        <c:numFmt formatCode="ge" sourceLinked="1"/>
        <c:majorTickMark val="none"/>
        <c:minorTickMark val="none"/>
        <c:tickLblPos val="none"/>
        <c:crossAx val="98173312"/>
        <c:crosses val="autoZero"/>
        <c:auto val="1"/>
        <c:lblOffset val="100"/>
        <c:baseTimeUnit val="years"/>
      </c:dateAx>
      <c:valAx>
        <c:axId val="981733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816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289.68</c:v>
                </c:pt>
                <c:pt idx="1">
                  <c:v>278.67</c:v>
                </c:pt>
                <c:pt idx="2">
                  <c:v>353.48</c:v>
                </c:pt>
                <c:pt idx="3">
                  <c:v>192.6</c:v>
                </c:pt>
                <c:pt idx="4">
                  <c:v>211.17</c:v>
                </c:pt>
              </c:numCache>
            </c:numRef>
          </c:val>
          <c:extLst xmlns:c16r2="http://schemas.microsoft.com/office/drawing/2015/06/chart">
            <c:ext xmlns:c16="http://schemas.microsoft.com/office/drawing/2014/chart" uri="{C3380CC4-5D6E-409C-BE32-E72D297353CC}">
              <c16:uniqueId val="{00000000-FCA4-49E4-AD40-6DCBC893D4A3}"/>
            </c:ext>
          </c:extLst>
        </c:ser>
        <c:dLbls>
          <c:showLegendKey val="0"/>
          <c:showVal val="0"/>
          <c:showCatName val="0"/>
          <c:showSerName val="0"/>
          <c:showPercent val="0"/>
          <c:showBubbleSize val="0"/>
        </c:dLbls>
        <c:gapWidth val="150"/>
        <c:axId val="98204672"/>
        <c:axId val="98206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349.83</c:v>
                </c:pt>
              </c:numCache>
            </c:numRef>
          </c:val>
          <c:smooth val="0"/>
          <c:extLst xmlns:c16r2="http://schemas.microsoft.com/office/drawing/2015/06/chart">
            <c:ext xmlns:c16="http://schemas.microsoft.com/office/drawing/2014/chart" uri="{C3380CC4-5D6E-409C-BE32-E72D297353CC}">
              <c16:uniqueId val="{00000001-FCA4-49E4-AD40-6DCBC893D4A3}"/>
            </c:ext>
          </c:extLst>
        </c:ser>
        <c:dLbls>
          <c:showLegendKey val="0"/>
          <c:showVal val="0"/>
          <c:showCatName val="0"/>
          <c:showSerName val="0"/>
          <c:showPercent val="0"/>
          <c:showBubbleSize val="0"/>
        </c:dLbls>
        <c:marker val="1"/>
        <c:smooth val="0"/>
        <c:axId val="98204672"/>
        <c:axId val="98206848"/>
      </c:lineChart>
      <c:dateAx>
        <c:axId val="98204672"/>
        <c:scaling>
          <c:orientation val="minMax"/>
        </c:scaling>
        <c:delete val="1"/>
        <c:axPos val="b"/>
        <c:numFmt formatCode="ge" sourceLinked="1"/>
        <c:majorTickMark val="none"/>
        <c:minorTickMark val="none"/>
        <c:tickLblPos val="none"/>
        <c:crossAx val="98206848"/>
        <c:crosses val="autoZero"/>
        <c:auto val="1"/>
        <c:lblOffset val="100"/>
        <c:baseTimeUnit val="years"/>
      </c:dateAx>
      <c:valAx>
        <c:axId val="982068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820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498.93</c:v>
                </c:pt>
                <c:pt idx="1">
                  <c:v>450.41</c:v>
                </c:pt>
                <c:pt idx="2">
                  <c:v>385.57</c:v>
                </c:pt>
                <c:pt idx="3">
                  <c:v>567.15</c:v>
                </c:pt>
                <c:pt idx="4">
                  <c:v>520.38</c:v>
                </c:pt>
              </c:numCache>
            </c:numRef>
          </c:val>
          <c:extLst xmlns:c16r2="http://schemas.microsoft.com/office/drawing/2015/06/chart">
            <c:ext xmlns:c16="http://schemas.microsoft.com/office/drawing/2014/chart" uri="{C3380CC4-5D6E-409C-BE32-E72D297353CC}">
              <c16:uniqueId val="{00000000-4BA0-4BE2-BF71-AE268ADAB097}"/>
            </c:ext>
          </c:extLst>
        </c:ser>
        <c:dLbls>
          <c:showLegendKey val="0"/>
          <c:showVal val="0"/>
          <c:showCatName val="0"/>
          <c:showSerName val="0"/>
          <c:showPercent val="0"/>
          <c:showBubbleSize val="0"/>
        </c:dLbls>
        <c:gapWidth val="150"/>
        <c:axId val="99290112"/>
        <c:axId val="99292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314.87</c:v>
                </c:pt>
              </c:numCache>
            </c:numRef>
          </c:val>
          <c:smooth val="0"/>
          <c:extLst xmlns:c16r2="http://schemas.microsoft.com/office/drawing/2015/06/chart">
            <c:ext xmlns:c16="http://schemas.microsoft.com/office/drawing/2014/chart" uri="{C3380CC4-5D6E-409C-BE32-E72D297353CC}">
              <c16:uniqueId val="{00000001-4BA0-4BE2-BF71-AE268ADAB097}"/>
            </c:ext>
          </c:extLst>
        </c:ser>
        <c:dLbls>
          <c:showLegendKey val="0"/>
          <c:showVal val="0"/>
          <c:showCatName val="0"/>
          <c:showSerName val="0"/>
          <c:showPercent val="0"/>
          <c:showBubbleSize val="0"/>
        </c:dLbls>
        <c:marker val="1"/>
        <c:smooth val="0"/>
        <c:axId val="99290112"/>
        <c:axId val="99292288"/>
      </c:lineChart>
      <c:dateAx>
        <c:axId val="99290112"/>
        <c:scaling>
          <c:orientation val="minMax"/>
        </c:scaling>
        <c:delete val="1"/>
        <c:axPos val="b"/>
        <c:numFmt formatCode="ge" sourceLinked="1"/>
        <c:majorTickMark val="none"/>
        <c:minorTickMark val="none"/>
        <c:tickLblPos val="none"/>
        <c:crossAx val="99292288"/>
        <c:crosses val="autoZero"/>
        <c:auto val="1"/>
        <c:lblOffset val="100"/>
        <c:baseTimeUnit val="years"/>
      </c:dateAx>
      <c:valAx>
        <c:axId val="99292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29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86.42</c:v>
                </c:pt>
                <c:pt idx="1">
                  <c:v>91.17</c:v>
                </c:pt>
                <c:pt idx="2">
                  <c:v>97.05</c:v>
                </c:pt>
                <c:pt idx="3">
                  <c:v>78.52</c:v>
                </c:pt>
                <c:pt idx="4">
                  <c:v>78.599999999999994</c:v>
                </c:pt>
              </c:numCache>
            </c:numRef>
          </c:val>
          <c:extLst xmlns:c16r2="http://schemas.microsoft.com/office/drawing/2015/06/chart">
            <c:ext xmlns:c16="http://schemas.microsoft.com/office/drawing/2014/chart" uri="{C3380CC4-5D6E-409C-BE32-E72D297353CC}">
              <c16:uniqueId val="{00000000-DF0A-41F8-A87A-8E8E011A3CAF}"/>
            </c:ext>
          </c:extLst>
        </c:ser>
        <c:dLbls>
          <c:showLegendKey val="0"/>
          <c:showVal val="0"/>
          <c:showCatName val="0"/>
          <c:showSerName val="0"/>
          <c:showPercent val="0"/>
          <c:showBubbleSize val="0"/>
        </c:dLbls>
        <c:gapWidth val="150"/>
        <c:axId val="99329920"/>
        <c:axId val="99332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103.54</c:v>
                </c:pt>
              </c:numCache>
            </c:numRef>
          </c:val>
          <c:smooth val="0"/>
          <c:extLst xmlns:c16r2="http://schemas.microsoft.com/office/drawing/2015/06/chart">
            <c:ext xmlns:c16="http://schemas.microsoft.com/office/drawing/2014/chart" uri="{C3380CC4-5D6E-409C-BE32-E72D297353CC}">
              <c16:uniqueId val="{00000001-DF0A-41F8-A87A-8E8E011A3CAF}"/>
            </c:ext>
          </c:extLst>
        </c:ser>
        <c:dLbls>
          <c:showLegendKey val="0"/>
          <c:showVal val="0"/>
          <c:showCatName val="0"/>
          <c:showSerName val="0"/>
          <c:showPercent val="0"/>
          <c:showBubbleSize val="0"/>
        </c:dLbls>
        <c:marker val="1"/>
        <c:smooth val="0"/>
        <c:axId val="99329920"/>
        <c:axId val="99332096"/>
      </c:lineChart>
      <c:dateAx>
        <c:axId val="99329920"/>
        <c:scaling>
          <c:orientation val="minMax"/>
        </c:scaling>
        <c:delete val="1"/>
        <c:axPos val="b"/>
        <c:numFmt formatCode="ge" sourceLinked="1"/>
        <c:majorTickMark val="none"/>
        <c:minorTickMark val="none"/>
        <c:tickLblPos val="none"/>
        <c:crossAx val="99332096"/>
        <c:crosses val="autoZero"/>
        <c:auto val="1"/>
        <c:lblOffset val="100"/>
        <c:baseTimeUnit val="years"/>
      </c:dateAx>
      <c:valAx>
        <c:axId val="9933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32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239.09</c:v>
                </c:pt>
                <c:pt idx="1">
                  <c:v>237.81</c:v>
                </c:pt>
                <c:pt idx="2">
                  <c:v>244.66</c:v>
                </c:pt>
                <c:pt idx="3">
                  <c:v>303.74</c:v>
                </c:pt>
                <c:pt idx="4">
                  <c:v>303.87</c:v>
                </c:pt>
              </c:numCache>
            </c:numRef>
          </c:val>
          <c:extLst xmlns:c16r2="http://schemas.microsoft.com/office/drawing/2015/06/chart">
            <c:ext xmlns:c16="http://schemas.microsoft.com/office/drawing/2014/chart" uri="{C3380CC4-5D6E-409C-BE32-E72D297353CC}">
              <c16:uniqueId val="{00000000-BBF7-4617-B569-AF787C325A88}"/>
            </c:ext>
          </c:extLst>
        </c:ser>
        <c:dLbls>
          <c:showLegendKey val="0"/>
          <c:showVal val="0"/>
          <c:showCatName val="0"/>
          <c:showSerName val="0"/>
          <c:showPercent val="0"/>
          <c:showBubbleSize val="0"/>
        </c:dLbls>
        <c:gapWidth val="150"/>
        <c:axId val="104929536"/>
        <c:axId val="104931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167.46</c:v>
                </c:pt>
              </c:numCache>
            </c:numRef>
          </c:val>
          <c:smooth val="0"/>
          <c:extLst xmlns:c16r2="http://schemas.microsoft.com/office/drawing/2015/06/chart">
            <c:ext xmlns:c16="http://schemas.microsoft.com/office/drawing/2014/chart" uri="{C3380CC4-5D6E-409C-BE32-E72D297353CC}">
              <c16:uniqueId val="{00000001-BBF7-4617-B569-AF787C325A88}"/>
            </c:ext>
          </c:extLst>
        </c:ser>
        <c:dLbls>
          <c:showLegendKey val="0"/>
          <c:showVal val="0"/>
          <c:showCatName val="0"/>
          <c:showSerName val="0"/>
          <c:showPercent val="0"/>
          <c:showBubbleSize val="0"/>
        </c:dLbls>
        <c:marker val="1"/>
        <c:smooth val="0"/>
        <c:axId val="104929536"/>
        <c:axId val="104931712"/>
      </c:lineChart>
      <c:dateAx>
        <c:axId val="104929536"/>
        <c:scaling>
          <c:orientation val="minMax"/>
        </c:scaling>
        <c:delete val="1"/>
        <c:axPos val="b"/>
        <c:numFmt formatCode="ge" sourceLinked="1"/>
        <c:majorTickMark val="none"/>
        <c:minorTickMark val="none"/>
        <c:tickLblPos val="none"/>
        <c:crossAx val="104931712"/>
        <c:crosses val="autoZero"/>
        <c:auto val="1"/>
        <c:lblOffset val="100"/>
        <c:baseTimeUnit val="years"/>
      </c:dateAx>
      <c:valAx>
        <c:axId val="10493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92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9"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熊本県　天草市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A4</v>
      </c>
      <c r="X8" s="82"/>
      <c r="Y8" s="82"/>
      <c r="Z8" s="82"/>
      <c r="AA8" s="82"/>
      <c r="AB8" s="82"/>
      <c r="AC8" s="82"/>
      <c r="AD8" s="82" t="str">
        <f>データ!$M$6</f>
        <v>非設置</v>
      </c>
      <c r="AE8" s="82"/>
      <c r="AF8" s="82"/>
      <c r="AG8" s="82"/>
      <c r="AH8" s="82"/>
      <c r="AI8" s="82"/>
      <c r="AJ8" s="82"/>
      <c r="AK8" s="4"/>
      <c r="AL8" s="70">
        <f>データ!$R$6</f>
        <v>81177</v>
      </c>
      <c r="AM8" s="70"/>
      <c r="AN8" s="70"/>
      <c r="AO8" s="70"/>
      <c r="AP8" s="70"/>
      <c r="AQ8" s="70"/>
      <c r="AR8" s="70"/>
      <c r="AS8" s="70"/>
      <c r="AT8" s="66">
        <f>データ!$S$6</f>
        <v>683.87</v>
      </c>
      <c r="AU8" s="67"/>
      <c r="AV8" s="67"/>
      <c r="AW8" s="67"/>
      <c r="AX8" s="67"/>
      <c r="AY8" s="67"/>
      <c r="AZ8" s="67"/>
      <c r="BA8" s="67"/>
      <c r="BB8" s="69">
        <f>データ!$T$6</f>
        <v>118.7</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67.78</v>
      </c>
      <c r="J10" s="67"/>
      <c r="K10" s="67"/>
      <c r="L10" s="67"/>
      <c r="M10" s="67"/>
      <c r="N10" s="67"/>
      <c r="O10" s="68"/>
      <c r="P10" s="69">
        <f>データ!$P$6</f>
        <v>90.62</v>
      </c>
      <c r="Q10" s="69"/>
      <c r="R10" s="69"/>
      <c r="S10" s="69"/>
      <c r="T10" s="69"/>
      <c r="U10" s="69"/>
      <c r="V10" s="69"/>
      <c r="W10" s="70">
        <f>データ!$Q$6</f>
        <v>4622</v>
      </c>
      <c r="X10" s="70"/>
      <c r="Y10" s="70"/>
      <c r="Z10" s="70"/>
      <c r="AA10" s="70"/>
      <c r="AB10" s="70"/>
      <c r="AC10" s="70"/>
      <c r="AD10" s="2"/>
      <c r="AE10" s="2"/>
      <c r="AF10" s="2"/>
      <c r="AG10" s="2"/>
      <c r="AH10" s="4"/>
      <c r="AI10" s="4"/>
      <c r="AJ10" s="4"/>
      <c r="AK10" s="4"/>
      <c r="AL10" s="70">
        <f>データ!$U$6</f>
        <v>72707</v>
      </c>
      <c r="AM10" s="70"/>
      <c r="AN10" s="70"/>
      <c r="AO10" s="70"/>
      <c r="AP10" s="70"/>
      <c r="AQ10" s="70"/>
      <c r="AR10" s="70"/>
      <c r="AS10" s="70"/>
      <c r="AT10" s="66">
        <f>データ!$V$6</f>
        <v>182.71</v>
      </c>
      <c r="AU10" s="67"/>
      <c r="AV10" s="67"/>
      <c r="AW10" s="67"/>
      <c r="AX10" s="67"/>
      <c r="AY10" s="67"/>
      <c r="AZ10" s="67"/>
      <c r="BA10" s="67"/>
      <c r="BB10" s="69">
        <f>データ!$W$6</f>
        <v>397.94</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106</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105</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107</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ozu36mhdBpWROgYv3aV8xdIeSiv9CK/UJJCjXoZoK7U3QEA7E8oMyLPSBoQIzRnycMW7Dvj/MSjYRMtvZDTpVw==" saltValue="keMNprh4tbQIGqy/9ILCt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432156</v>
      </c>
      <c r="D6" s="34">
        <f t="shared" si="3"/>
        <v>46</v>
      </c>
      <c r="E6" s="34">
        <f t="shared" si="3"/>
        <v>1</v>
      </c>
      <c r="F6" s="34">
        <f t="shared" si="3"/>
        <v>0</v>
      </c>
      <c r="G6" s="34">
        <f t="shared" si="3"/>
        <v>1</v>
      </c>
      <c r="H6" s="34" t="str">
        <f t="shared" si="3"/>
        <v>熊本県　天草市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67.78</v>
      </c>
      <c r="P6" s="35">
        <f t="shared" si="3"/>
        <v>90.62</v>
      </c>
      <c r="Q6" s="35">
        <f t="shared" si="3"/>
        <v>4622</v>
      </c>
      <c r="R6" s="35">
        <f t="shared" si="3"/>
        <v>81177</v>
      </c>
      <c r="S6" s="35">
        <f t="shared" si="3"/>
        <v>683.87</v>
      </c>
      <c r="T6" s="35">
        <f t="shared" si="3"/>
        <v>118.7</v>
      </c>
      <c r="U6" s="35">
        <f t="shared" si="3"/>
        <v>72707</v>
      </c>
      <c r="V6" s="35">
        <f t="shared" si="3"/>
        <v>182.71</v>
      </c>
      <c r="W6" s="35">
        <f t="shared" si="3"/>
        <v>397.94</v>
      </c>
      <c r="X6" s="36">
        <f>IF(X7="",NA(),X7)</f>
        <v>98.86</v>
      </c>
      <c r="Y6" s="36">
        <f t="shared" ref="Y6:AG6" si="4">IF(Y7="",NA(),Y7)</f>
        <v>104.76</v>
      </c>
      <c r="Z6" s="36">
        <f t="shared" si="4"/>
        <v>111.34</v>
      </c>
      <c r="AA6" s="36">
        <f t="shared" si="4"/>
        <v>103.16</v>
      </c>
      <c r="AB6" s="36">
        <f t="shared" si="4"/>
        <v>106.21</v>
      </c>
      <c r="AC6" s="36">
        <f t="shared" si="4"/>
        <v>111.96</v>
      </c>
      <c r="AD6" s="36">
        <f t="shared" si="4"/>
        <v>112.69</v>
      </c>
      <c r="AE6" s="36">
        <f t="shared" si="4"/>
        <v>113.16</v>
      </c>
      <c r="AF6" s="36">
        <f t="shared" si="4"/>
        <v>112.15</v>
      </c>
      <c r="AG6" s="36">
        <f t="shared" si="4"/>
        <v>111.44</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0.54</v>
      </c>
      <c r="AP6" s="36">
        <f t="shared" si="5"/>
        <v>0.68</v>
      </c>
      <c r="AQ6" s="36">
        <f t="shared" si="5"/>
        <v>1</v>
      </c>
      <c r="AR6" s="36">
        <f t="shared" si="5"/>
        <v>1.03</v>
      </c>
      <c r="AS6" s="35" t="str">
        <f>IF(AS7="","",IF(AS7="-","【-】","【"&amp;SUBSTITUTE(TEXT(AS7,"#,##0.00"),"-","△")&amp;"】"))</f>
        <v>【1.05】</v>
      </c>
      <c r="AT6" s="36">
        <f>IF(AT7="",NA(),AT7)</f>
        <v>289.68</v>
      </c>
      <c r="AU6" s="36">
        <f t="shared" ref="AU6:BC6" si="6">IF(AU7="",NA(),AU7)</f>
        <v>278.67</v>
      </c>
      <c r="AV6" s="36">
        <f t="shared" si="6"/>
        <v>353.48</v>
      </c>
      <c r="AW6" s="36">
        <f t="shared" si="6"/>
        <v>192.6</v>
      </c>
      <c r="AX6" s="36">
        <f t="shared" si="6"/>
        <v>211.17</v>
      </c>
      <c r="AY6" s="36">
        <f t="shared" si="6"/>
        <v>335.95</v>
      </c>
      <c r="AZ6" s="36">
        <f t="shared" si="6"/>
        <v>346.59</v>
      </c>
      <c r="BA6" s="36">
        <f t="shared" si="6"/>
        <v>357.82</v>
      </c>
      <c r="BB6" s="36">
        <f t="shared" si="6"/>
        <v>355.5</v>
      </c>
      <c r="BC6" s="36">
        <f t="shared" si="6"/>
        <v>349.83</v>
      </c>
      <c r="BD6" s="35" t="str">
        <f>IF(BD7="","",IF(BD7="-","【-】","【"&amp;SUBSTITUTE(TEXT(BD7,"#,##0.00"),"-","△")&amp;"】"))</f>
        <v>【261.93】</v>
      </c>
      <c r="BE6" s="36">
        <f>IF(BE7="",NA(),BE7)</f>
        <v>498.93</v>
      </c>
      <c r="BF6" s="36">
        <f t="shared" ref="BF6:BN6" si="7">IF(BF7="",NA(),BF7)</f>
        <v>450.41</v>
      </c>
      <c r="BG6" s="36">
        <f t="shared" si="7"/>
        <v>385.57</v>
      </c>
      <c r="BH6" s="36">
        <f t="shared" si="7"/>
        <v>567.15</v>
      </c>
      <c r="BI6" s="36">
        <f t="shared" si="7"/>
        <v>520.38</v>
      </c>
      <c r="BJ6" s="36">
        <f t="shared" si="7"/>
        <v>319.82</v>
      </c>
      <c r="BK6" s="36">
        <f t="shared" si="7"/>
        <v>312.02999999999997</v>
      </c>
      <c r="BL6" s="36">
        <f t="shared" si="7"/>
        <v>307.45999999999998</v>
      </c>
      <c r="BM6" s="36">
        <f t="shared" si="7"/>
        <v>312.58</v>
      </c>
      <c r="BN6" s="36">
        <f t="shared" si="7"/>
        <v>314.87</v>
      </c>
      <c r="BO6" s="35" t="str">
        <f>IF(BO7="","",IF(BO7="-","【-】","【"&amp;SUBSTITUTE(TEXT(BO7,"#,##0.00"),"-","△")&amp;"】"))</f>
        <v>【270.46】</v>
      </c>
      <c r="BP6" s="36">
        <f>IF(BP7="",NA(),BP7)</f>
        <v>86.42</v>
      </c>
      <c r="BQ6" s="36">
        <f t="shared" ref="BQ6:BY6" si="8">IF(BQ7="",NA(),BQ7)</f>
        <v>91.17</v>
      </c>
      <c r="BR6" s="36">
        <f t="shared" si="8"/>
        <v>97.05</v>
      </c>
      <c r="BS6" s="36">
        <f t="shared" si="8"/>
        <v>78.52</v>
      </c>
      <c r="BT6" s="36">
        <f t="shared" si="8"/>
        <v>78.599999999999994</v>
      </c>
      <c r="BU6" s="36">
        <f t="shared" si="8"/>
        <v>105.21</v>
      </c>
      <c r="BV6" s="36">
        <f t="shared" si="8"/>
        <v>105.71</v>
      </c>
      <c r="BW6" s="36">
        <f t="shared" si="8"/>
        <v>106.01</v>
      </c>
      <c r="BX6" s="36">
        <f t="shared" si="8"/>
        <v>104.57</v>
      </c>
      <c r="BY6" s="36">
        <f t="shared" si="8"/>
        <v>103.54</v>
      </c>
      <c r="BZ6" s="35" t="str">
        <f>IF(BZ7="","",IF(BZ7="-","【-】","【"&amp;SUBSTITUTE(TEXT(BZ7,"#,##0.00"),"-","△")&amp;"】"))</f>
        <v>【103.91】</v>
      </c>
      <c r="CA6" s="36">
        <f>IF(CA7="",NA(),CA7)</f>
        <v>239.09</v>
      </c>
      <c r="CB6" s="36">
        <f t="shared" ref="CB6:CJ6" si="9">IF(CB7="",NA(),CB7)</f>
        <v>237.81</v>
      </c>
      <c r="CC6" s="36">
        <f t="shared" si="9"/>
        <v>244.66</v>
      </c>
      <c r="CD6" s="36">
        <f t="shared" si="9"/>
        <v>303.74</v>
      </c>
      <c r="CE6" s="36">
        <f t="shared" si="9"/>
        <v>303.87</v>
      </c>
      <c r="CF6" s="36">
        <f t="shared" si="9"/>
        <v>162.59</v>
      </c>
      <c r="CG6" s="36">
        <f t="shared" si="9"/>
        <v>162.15</v>
      </c>
      <c r="CH6" s="36">
        <f t="shared" si="9"/>
        <v>162.24</v>
      </c>
      <c r="CI6" s="36">
        <f t="shared" si="9"/>
        <v>165.47</v>
      </c>
      <c r="CJ6" s="36">
        <f t="shared" si="9"/>
        <v>167.46</v>
      </c>
      <c r="CK6" s="35" t="str">
        <f>IF(CK7="","",IF(CK7="-","【-】","【"&amp;SUBSTITUTE(TEXT(CK7,"#,##0.00"),"-","△")&amp;"】"))</f>
        <v>【167.11】</v>
      </c>
      <c r="CL6" s="36">
        <f>IF(CL7="",NA(),CL7)</f>
        <v>54.26</v>
      </c>
      <c r="CM6" s="36">
        <f t="shared" ref="CM6:CU6" si="10">IF(CM7="",NA(),CM7)</f>
        <v>55.26</v>
      </c>
      <c r="CN6" s="36">
        <f t="shared" si="10"/>
        <v>54.46</v>
      </c>
      <c r="CO6" s="36">
        <f t="shared" si="10"/>
        <v>54.83</v>
      </c>
      <c r="CP6" s="36">
        <f t="shared" si="10"/>
        <v>54.35</v>
      </c>
      <c r="CQ6" s="36">
        <f t="shared" si="10"/>
        <v>59.17</v>
      </c>
      <c r="CR6" s="36">
        <f t="shared" si="10"/>
        <v>59.34</v>
      </c>
      <c r="CS6" s="36">
        <f t="shared" si="10"/>
        <v>59.11</v>
      </c>
      <c r="CT6" s="36">
        <f t="shared" si="10"/>
        <v>59.74</v>
      </c>
      <c r="CU6" s="36">
        <f t="shared" si="10"/>
        <v>59.46</v>
      </c>
      <c r="CV6" s="35" t="str">
        <f>IF(CV7="","",IF(CV7="-","【-】","【"&amp;SUBSTITUTE(TEXT(CV7,"#,##0.00"),"-","△")&amp;"】"))</f>
        <v>【60.27】</v>
      </c>
      <c r="CW6" s="36">
        <f>IF(CW7="",NA(),CW7)</f>
        <v>88.71</v>
      </c>
      <c r="CX6" s="36">
        <f t="shared" ref="CX6:DF6" si="11">IF(CX7="",NA(),CX7)</f>
        <v>86</v>
      </c>
      <c r="CY6" s="36">
        <f t="shared" si="11"/>
        <v>87.02</v>
      </c>
      <c r="CZ6" s="36">
        <f t="shared" si="11"/>
        <v>84.51</v>
      </c>
      <c r="DA6" s="36">
        <f t="shared" si="11"/>
        <v>84.67</v>
      </c>
      <c r="DB6" s="36">
        <f t="shared" si="11"/>
        <v>87.6</v>
      </c>
      <c r="DC6" s="36">
        <f t="shared" si="11"/>
        <v>87.74</v>
      </c>
      <c r="DD6" s="36">
        <f t="shared" si="11"/>
        <v>87.91</v>
      </c>
      <c r="DE6" s="36">
        <f t="shared" si="11"/>
        <v>87.28</v>
      </c>
      <c r="DF6" s="36">
        <f t="shared" si="11"/>
        <v>87.41</v>
      </c>
      <c r="DG6" s="35" t="str">
        <f>IF(DG7="","",IF(DG7="-","【-】","【"&amp;SUBSTITUTE(TEXT(DG7,"#,##0.00"),"-","△")&amp;"】"))</f>
        <v>【89.92】</v>
      </c>
      <c r="DH6" s="36">
        <f>IF(DH7="",NA(),DH7)</f>
        <v>45.16</v>
      </c>
      <c r="DI6" s="36">
        <f t="shared" ref="DI6:DQ6" si="12">IF(DI7="",NA(),DI7)</f>
        <v>46.91</v>
      </c>
      <c r="DJ6" s="36">
        <f t="shared" si="12"/>
        <v>48.76</v>
      </c>
      <c r="DK6" s="36">
        <f t="shared" si="12"/>
        <v>36.56</v>
      </c>
      <c r="DL6" s="36">
        <f t="shared" si="12"/>
        <v>39.409999999999997</v>
      </c>
      <c r="DM6" s="36">
        <f t="shared" si="12"/>
        <v>45.25</v>
      </c>
      <c r="DN6" s="36">
        <f t="shared" si="12"/>
        <v>46.27</v>
      </c>
      <c r="DO6" s="36">
        <f t="shared" si="12"/>
        <v>46.88</v>
      </c>
      <c r="DP6" s="36">
        <f t="shared" si="12"/>
        <v>46.94</v>
      </c>
      <c r="DQ6" s="36">
        <f t="shared" si="12"/>
        <v>47.62</v>
      </c>
      <c r="DR6" s="35" t="str">
        <f>IF(DR7="","",IF(DR7="-","【-】","【"&amp;SUBSTITUTE(TEXT(DR7,"#,##0.00"),"-","△")&amp;"】"))</f>
        <v>【48.85】</v>
      </c>
      <c r="DS6" s="36">
        <f>IF(DS7="",NA(),DS7)</f>
        <v>12.43</v>
      </c>
      <c r="DT6" s="36">
        <f t="shared" ref="DT6:EB6" si="13">IF(DT7="",NA(),DT7)</f>
        <v>16.21</v>
      </c>
      <c r="DU6" s="36">
        <f t="shared" si="13"/>
        <v>18.07</v>
      </c>
      <c r="DV6" s="36">
        <f t="shared" si="13"/>
        <v>11.34</v>
      </c>
      <c r="DW6" s="36">
        <f t="shared" si="13"/>
        <v>14.65</v>
      </c>
      <c r="DX6" s="36">
        <f t="shared" si="13"/>
        <v>10.71</v>
      </c>
      <c r="DY6" s="36">
        <f t="shared" si="13"/>
        <v>10.93</v>
      </c>
      <c r="DZ6" s="36">
        <f t="shared" si="13"/>
        <v>13.39</v>
      </c>
      <c r="EA6" s="36">
        <f t="shared" si="13"/>
        <v>14.48</v>
      </c>
      <c r="EB6" s="36">
        <f t="shared" si="13"/>
        <v>16.27</v>
      </c>
      <c r="EC6" s="35" t="str">
        <f>IF(EC7="","",IF(EC7="-","【-】","【"&amp;SUBSTITUTE(TEXT(EC7,"#,##0.00"),"-","△")&amp;"】"))</f>
        <v>【17.80】</v>
      </c>
      <c r="ED6" s="36">
        <f>IF(ED7="",NA(),ED7)</f>
        <v>1.29</v>
      </c>
      <c r="EE6" s="36">
        <f t="shared" ref="EE6:EM6" si="14">IF(EE7="",NA(),EE7)</f>
        <v>0.72</v>
      </c>
      <c r="EF6" s="36">
        <f t="shared" si="14"/>
        <v>1.03</v>
      </c>
      <c r="EG6" s="36">
        <f t="shared" si="14"/>
        <v>0.44</v>
      </c>
      <c r="EH6" s="36">
        <f t="shared" si="14"/>
        <v>0.17</v>
      </c>
      <c r="EI6" s="36">
        <f t="shared" si="14"/>
        <v>0.72</v>
      </c>
      <c r="EJ6" s="36">
        <f t="shared" si="14"/>
        <v>0.71</v>
      </c>
      <c r="EK6" s="36">
        <f t="shared" si="14"/>
        <v>0.71</v>
      </c>
      <c r="EL6" s="36">
        <f t="shared" si="14"/>
        <v>0.75</v>
      </c>
      <c r="EM6" s="36">
        <f t="shared" si="14"/>
        <v>0.63</v>
      </c>
      <c r="EN6" s="35" t="str">
        <f>IF(EN7="","",IF(EN7="-","【-】","【"&amp;SUBSTITUTE(TEXT(EN7,"#,##0.00"),"-","△")&amp;"】"))</f>
        <v>【0.70】</v>
      </c>
    </row>
    <row r="7" spans="1:144" s="37" customFormat="1" x14ac:dyDescent="0.15">
      <c r="A7" s="29"/>
      <c r="B7" s="38">
        <v>2018</v>
      </c>
      <c r="C7" s="38">
        <v>432156</v>
      </c>
      <c r="D7" s="38">
        <v>46</v>
      </c>
      <c r="E7" s="38">
        <v>1</v>
      </c>
      <c r="F7" s="38">
        <v>0</v>
      </c>
      <c r="G7" s="38">
        <v>1</v>
      </c>
      <c r="H7" s="38" t="s">
        <v>93</v>
      </c>
      <c r="I7" s="38" t="s">
        <v>94</v>
      </c>
      <c r="J7" s="38" t="s">
        <v>95</v>
      </c>
      <c r="K7" s="38" t="s">
        <v>96</v>
      </c>
      <c r="L7" s="38" t="s">
        <v>97</v>
      </c>
      <c r="M7" s="38" t="s">
        <v>98</v>
      </c>
      <c r="N7" s="39" t="s">
        <v>99</v>
      </c>
      <c r="O7" s="39">
        <v>67.78</v>
      </c>
      <c r="P7" s="39">
        <v>90.62</v>
      </c>
      <c r="Q7" s="39">
        <v>4622</v>
      </c>
      <c r="R7" s="39">
        <v>81177</v>
      </c>
      <c r="S7" s="39">
        <v>683.87</v>
      </c>
      <c r="T7" s="39">
        <v>118.7</v>
      </c>
      <c r="U7" s="39">
        <v>72707</v>
      </c>
      <c r="V7" s="39">
        <v>182.71</v>
      </c>
      <c r="W7" s="39">
        <v>397.94</v>
      </c>
      <c r="X7" s="39">
        <v>98.86</v>
      </c>
      <c r="Y7" s="39">
        <v>104.76</v>
      </c>
      <c r="Z7" s="39">
        <v>111.34</v>
      </c>
      <c r="AA7" s="39">
        <v>103.16</v>
      </c>
      <c r="AB7" s="39">
        <v>106.21</v>
      </c>
      <c r="AC7" s="39">
        <v>111.96</v>
      </c>
      <c r="AD7" s="39">
        <v>112.69</v>
      </c>
      <c r="AE7" s="39">
        <v>113.16</v>
      </c>
      <c r="AF7" s="39">
        <v>112.15</v>
      </c>
      <c r="AG7" s="39">
        <v>111.44</v>
      </c>
      <c r="AH7" s="39">
        <v>112.83</v>
      </c>
      <c r="AI7" s="39">
        <v>0</v>
      </c>
      <c r="AJ7" s="39">
        <v>0</v>
      </c>
      <c r="AK7" s="39">
        <v>0</v>
      </c>
      <c r="AL7" s="39">
        <v>0</v>
      </c>
      <c r="AM7" s="39">
        <v>0</v>
      </c>
      <c r="AN7" s="39">
        <v>0.41</v>
      </c>
      <c r="AO7" s="39">
        <v>0.54</v>
      </c>
      <c r="AP7" s="39">
        <v>0.68</v>
      </c>
      <c r="AQ7" s="39">
        <v>1</v>
      </c>
      <c r="AR7" s="39">
        <v>1.03</v>
      </c>
      <c r="AS7" s="39">
        <v>1.05</v>
      </c>
      <c r="AT7" s="39">
        <v>289.68</v>
      </c>
      <c r="AU7" s="39">
        <v>278.67</v>
      </c>
      <c r="AV7" s="39">
        <v>353.48</v>
      </c>
      <c r="AW7" s="39">
        <v>192.6</v>
      </c>
      <c r="AX7" s="39">
        <v>211.17</v>
      </c>
      <c r="AY7" s="39">
        <v>335.95</v>
      </c>
      <c r="AZ7" s="39">
        <v>346.59</v>
      </c>
      <c r="BA7" s="39">
        <v>357.82</v>
      </c>
      <c r="BB7" s="39">
        <v>355.5</v>
      </c>
      <c r="BC7" s="39">
        <v>349.83</v>
      </c>
      <c r="BD7" s="39">
        <v>261.93</v>
      </c>
      <c r="BE7" s="39">
        <v>498.93</v>
      </c>
      <c r="BF7" s="39">
        <v>450.41</v>
      </c>
      <c r="BG7" s="39">
        <v>385.57</v>
      </c>
      <c r="BH7" s="39">
        <v>567.15</v>
      </c>
      <c r="BI7" s="39">
        <v>520.38</v>
      </c>
      <c r="BJ7" s="39">
        <v>319.82</v>
      </c>
      <c r="BK7" s="39">
        <v>312.02999999999997</v>
      </c>
      <c r="BL7" s="39">
        <v>307.45999999999998</v>
      </c>
      <c r="BM7" s="39">
        <v>312.58</v>
      </c>
      <c r="BN7" s="39">
        <v>314.87</v>
      </c>
      <c r="BO7" s="39">
        <v>270.45999999999998</v>
      </c>
      <c r="BP7" s="39">
        <v>86.42</v>
      </c>
      <c r="BQ7" s="39">
        <v>91.17</v>
      </c>
      <c r="BR7" s="39">
        <v>97.05</v>
      </c>
      <c r="BS7" s="39">
        <v>78.52</v>
      </c>
      <c r="BT7" s="39">
        <v>78.599999999999994</v>
      </c>
      <c r="BU7" s="39">
        <v>105.21</v>
      </c>
      <c r="BV7" s="39">
        <v>105.71</v>
      </c>
      <c r="BW7" s="39">
        <v>106.01</v>
      </c>
      <c r="BX7" s="39">
        <v>104.57</v>
      </c>
      <c r="BY7" s="39">
        <v>103.54</v>
      </c>
      <c r="BZ7" s="39">
        <v>103.91</v>
      </c>
      <c r="CA7" s="39">
        <v>239.09</v>
      </c>
      <c r="CB7" s="39">
        <v>237.81</v>
      </c>
      <c r="CC7" s="39">
        <v>244.66</v>
      </c>
      <c r="CD7" s="39">
        <v>303.74</v>
      </c>
      <c r="CE7" s="39">
        <v>303.87</v>
      </c>
      <c r="CF7" s="39">
        <v>162.59</v>
      </c>
      <c r="CG7" s="39">
        <v>162.15</v>
      </c>
      <c r="CH7" s="39">
        <v>162.24</v>
      </c>
      <c r="CI7" s="39">
        <v>165.47</v>
      </c>
      <c r="CJ7" s="39">
        <v>167.46</v>
      </c>
      <c r="CK7" s="39">
        <v>167.11</v>
      </c>
      <c r="CL7" s="39">
        <v>54.26</v>
      </c>
      <c r="CM7" s="39">
        <v>55.26</v>
      </c>
      <c r="CN7" s="39">
        <v>54.46</v>
      </c>
      <c r="CO7" s="39">
        <v>54.83</v>
      </c>
      <c r="CP7" s="39">
        <v>54.35</v>
      </c>
      <c r="CQ7" s="39">
        <v>59.17</v>
      </c>
      <c r="CR7" s="39">
        <v>59.34</v>
      </c>
      <c r="CS7" s="39">
        <v>59.11</v>
      </c>
      <c r="CT7" s="39">
        <v>59.74</v>
      </c>
      <c r="CU7" s="39">
        <v>59.46</v>
      </c>
      <c r="CV7" s="39">
        <v>60.27</v>
      </c>
      <c r="CW7" s="39">
        <v>88.71</v>
      </c>
      <c r="CX7" s="39">
        <v>86</v>
      </c>
      <c r="CY7" s="39">
        <v>87.02</v>
      </c>
      <c r="CZ7" s="39">
        <v>84.51</v>
      </c>
      <c r="DA7" s="39">
        <v>84.67</v>
      </c>
      <c r="DB7" s="39">
        <v>87.6</v>
      </c>
      <c r="DC7" s="39">
        <v>87.74</v>
      </c>
      <c r="DD7" s="39">
        <v>87.91</v>
      </c>
      <c r="DE7" s="39">
        <v>87.28</v>
      </c>
      <c r="DF7" s="39">
        <v>87.41</v>
      </c>
      <c r="DG7" s="39">
        <v>89.92</v>
      </c>
      <c r="DH7" s="39">
        <v>45.16</v>
      </c>
      <c r="DI7" s="39">
        <v>46.91</v>
      </c>
      <c r="DJ7" s="39">
        <v>48.76</v>
      </c>
      <c r="DK7" s="39">
        <v>36.56</v>
      </c>
      <c r="DL7" s="39">
        <v>39.409999999999997</v>
      </c>
      <c r="DM7" s="39">
        <v>45.25</v>
      </c>
      <c r="DN7" s="39">
        <v>46.27</v>
      </c>
      <c r="DO7" s="39">
        <v>46.88</v>
      </c>
      <c r="DP7" s="39">
        <v>46.94</v>
      </c>
      <c r="DQ7" s="39">
        <v>47.62</v>
      </c>
      <c r="DR7" s="39">
        <v>48.85</v>
      </c>
      <c r="DS7" s="39">
        <v>12.43</v>
      </c>
      <c r="DT7" s="39">
        <v>16.21</v>
      </c>
      <c r="DU7" s="39">
        <v>18.07</v>
      </c>
      <c r="DV7" s="39">
        <v>11.34</v>
      </c>
      <c r="DW7" s="39">
        <v>14.65</v>
      </c>
      <c r="DX7" s="39">
        <v>10.71</v>
      </c>
      <c r="DY7" s="39">
        <v>10.93</v>
      </c>
      <c r="DZ7" s="39">
        <v>13.39</v>
      </c>
      <c r="EA7" s="39">
        <v>14.48</v>
      </c>
      <c r="EB7" s="39">
        <v>16.27</v>
      </c>
      <c r="EC7" s="39">
        <v>17.8</v>
      </c>
      <c r="ED7" s="39">
        <v>1.29</v>
      </c>
      <c r="EE7" s="39">
        <v>0.72</v>
      </c>
      <c r="EF7" s="39">
        <v>1.03</v>
      </c>
      <c r="EG7" s="39">
        <v>0.44</v>
      </c>
      <c r="EH7" s="39">
        <v>0.17</v>
      </c>
      <c r="EI7" s="39">
        <v>0.72</v>
      </c>
      <c r="EJ7" s="39">
        <v>0.71</v>
      </c>
      <c r="EK7" s="39">
        <v>0.71</v>
      </c>
      <c r="EL7" s="39">
        <v>0.75</v>
      </c>
      <c r="EM7" s="39">
        <v>0.63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keiri17</cp:lastModifiedBy>
  <dcterms:created xsi:type="dcterms:W3CDTF">2019-12-05T04:30:12Z</dcterms:created>
  <dcterms:modified xsi:type="dcterms:W3CDTF">2020-01-22T23:35:20Z</dcterms:modified>
  <cp:category/>
</cp:coreProperties>
</file>