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水道\各種調査\経営比較分析表\R2.1.15　公営企業に係る「経営比較分析表」の分析（平成30年度決算）\2.作成資料\"/>
    </mc:Choice>
  </mc:AlternateContent>
  <workbookProtection workbookAlgorithmName="SHA-512" workbookHashValue="NPGd37SclFUtV3rAwp1xeS6o7l6RtBxvqj84XtiMt9XtJit3o+4qWKi4PoSkgKmpXSAczt+fti/yVSnGH2Ht5Q==" workbookSaltValue="NCD3q/crT3LpvVbNrYDLL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<sst xmlns="http://schemas.openxmlformats.org/spreadsheetml/2006/main" count="220" uniqueCount="108">
  <si>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</si>
  <si>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</si>
  <si>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</si>
  <si>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</si>
  <si>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</si>
  <si>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</si>
  <si>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</si>
  <si>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</si>
  <si>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</si>
  <si>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</si>
  <si>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</si>
  <si>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</si>
  <si>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</si>
  <si>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</si>
  <si>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</si>
  <si>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</si>
  <si>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</si>
  <si>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</si>
  <si>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</si>
  <si>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</si>
  <si>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</si>
  <si>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</si>
  <si>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</si>
  <si>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</si>
  <si>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</si>
  <si>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</si>
  <si>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</si>
  <si>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</si>
  <si>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</si>
  <si>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</si>
  <si>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</si>
  <si>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</si>
  <si>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</si>
  <si>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</si>
  <si>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</si>
  <si>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</si>
  <si>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</si>
  <si>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</si>
  <si>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</si>
  <si>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</si>
  <si>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</si>
  <si>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</si>
  <si>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</si>
  <si>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</si>
  <si>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</si>
  <si>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</si>
  <si>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</si>
  <si>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</si>
  <si>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</si>
  <si>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</si>
  <si>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</si>
  <si>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</si>
  <si>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</si>
  <si>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</si>
  <si>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</si>
  <si>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</si>
  <si>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</si>
  <si>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</si>
  <si>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</si>
  <si>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</si>
  <si>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</si>
  <si>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</si>
  <si>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</si>
  <si>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</si>
  <si>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</si>
  <si>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</si>
  <si>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</si>
  <si>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</si>
  <si>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</si>
  <si>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</si>
  <si>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</si>
  <si>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</si>
  <si>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</si>
  <si>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</si>
  <si>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</si>
  <si>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</si>
  <si>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</si>
  <si>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</si>
  <si>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</si>
  <si>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</si>
  <si>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</si>
  <si>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</si>
  <si>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</si>
  <si>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</si>
  <si>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</si>
  <si>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</si>
  <si>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</si>
  <si>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</si>
  <si>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</si>
  <si>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</si>
  <si>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</si>
  <si>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</si>
  <si>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</si>
  <si>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</si>
  <si>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</si>
  <si>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</si>
  <si>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</si>
  <si>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</si>
  <si>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</si>
  <si>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</si>
  <si>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</si>
  <si>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</si>
  <si>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</si>
  <si>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</si>
  <si>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</si>
  <si>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①減価償却が進んでいるが、施設等の更新については、将来の水需要の減少を踏まえた施設等のダウンサイジング化を図りつつ、優先度の高い施設等から更新を進めていく。
②類似団体平均値を上回っているが、漏水の発生があまりなく、有収率が高いため、耐用年数を経過した優先度の高い管路から更新を進める。
③優先度の高い管路から計画的に更新を進める。</t>
    <rPh sb="1" eb="3">
      <t>ゲンカ</t>
    </rPh>
    <rPh sb="3" eb="5">
      <t>ショウキャク</t>
    </rPh>
    <rPh sb="6" eb="7">
      <t>スス</t>
    </rPh>
    <rPh sb="13" eb="15">
      <t>シセツ</t>
    </rPh>
    <rPh sb="15" eb="16">
      <t>トウ</t>
    </rPh>
    <rPh sb="17" eb="19">
      <t>コウシン</t>
    </rPh>
    <rPh sb="25" eb="27">
      <t>ショウライ</t>
    </rPh>
    <rPh sb="28" eb="29">
      <t>ミズ</t>
    </rPh>
    <rPh sb="29" eb="31">
      <t>ジュヨウ</t>
    </rPh>
    <rPh sb="32" eb="34">
      <t>ゲンショウ</t>
    </rPh>
    <rPh sb="35" eb="36">
      <t>フ</t>
    </rPh>
    <rPh sb="39" eb="41">
      <t>シセツ</t>
    </rPh>
    <rPh sb="41" eb="42">
      <t>トウ</t>
    </rPh>
    <rPh sb="51" eb="52">
      <t>カ</t>
    </rPh>
    <rPh sb="53" eb="54">
      <t>ハカ</t>
    </rPh>
    <rPh sb="58" eb="61">
      <t>ユウセンド</t>
    </rPh>
    <rPh sb="62" eb="63">
      <t>タカ</t>
    </rPh>
    <rPh sb="64" eb="67">
      <t>シセツトウ</t>
    </rPh>
    <rPh sb="69" eb="71">
      <t>コウシン</t>
    </rPh>
    <rPh sb="72" eb="73">
      <t>スス</t>
    </rPh>
    <rPh sb="80" eb="82">
      <t>ルイジ</t>
    </rPh>
    <rPh sb="82" eb="84">
      <t>ダンタイ</t>
    </rPh>
    <rPh sb="84" eb="87">
      <t>ヘイキンチ</t>
    </rPh>
    <rPh sb="88" eb="90">
      <t>ウワマワ</t>
    </rPh>
    <rPh sb="96" eb="98">
      <t>ロウスイ</t>
    </rPh>
    <rPh sb="99" eb="101">
      <t>ハッセイ</t>
    </rPh>
    <rPh sb="117" eb="119">
      <t>タイヨウ</t>
    </rPh>
    <rPh sb="119" eb="121">
      <t>ネンスウ</t>
    </rPh>
    <rPh sb="122" eb="124">
      <t>ケイカ</t>
    </rPh>
    <phoneticPr fontId="4"/>
  </si>
  <si>
    <t>　経営状況は、経常収支比率及び流動比率は健全な水準を維持しているが、料金回収率が100%を下回っており、今後は人口減少による給水収益の減少も見込まれる。
　また、施設・管路の老朽化が進んでおり、今後、更新需要の増大等が見込まれる。
　このような状況を踏まえ、平成30年度にアセットマネジメントを策定、令和元年度に経営戦略を策定し、事業の規模適正化・集約化、料金水準の適正化等により持続可能な経営に努める。</t>
    <rPh sb="1" eb="3">
      <t>ケイエイ</t>
    </rPh>
    <rPh sb="3" eb="5">
      <t>ジョウキョウ</t>
    </rPh>
    <rPh sb="7" eb="9">
      <t>ケイジョウ</t>
    </rPh>
    <rPh sb="9" eb="11">
      <t>シュウシ</t>
    </rPh>
    <rPh sb="11" eb="13">
      <t>ヒリツ</t>
    </rPh>
    <rPh sb="13" eb="14">
      <t>オヨ</t>
    </rPh>
    <rPh sb="15" eb="17">
      <t>リュウドウ</t>
    </rPh>
    <rPh sb="17" eb="19">
      <t>ヒリツ</t>
    </rPh>
    <rPh sb="20" eb="22">
      <t>ケンゼン</t>
    </rPh>
    <rPh sb="23" eb="25">
      <t>スイジュン</t>
    </rPh>
    <rPh sb="26" eb="28">
      <t>イジ</t>
    </rPh>
    <rPh sb="34" eb="36">
      <t>リョウキン</t>
    </rPh>
    <rPh sb="36" eb="38">
      <t>カイシュウ</t>
    </rPh>
    <rPh sb="38" eb="39">
      <t>リツ</t>
    </rPh>
    <rPh sb="45" eb="47">
      <t>シタマワ</t>
    </rPh>
    <rPh sb="52" eb="54">
      <t>コンゴ</t>
    </rPh>
    <rPh sb="55" eb="57">
      <t>ジンコウ</t>
    </rPh>
    <rPh sb="57" eb="59">
      <t>ゲンショウ</t>
    </rPh>
    <rPh sb="62" eb="64">
      <t>キュウスイ</t>
    </rPh>
    <rPh sb="64" eb="66">
      <t>シュウエキ</t>
    </rPh>
    <rPh sb="67" eb="69">
      <t>ゲンショウ</t>
    </rPh>
    <rPh sb="70" eb="72">
      <t>ミコ</t>
    </rPh>
    <rPh sb="81" eb="83">
      <t>シセツ</t>
    </rPh>
    <rPh sb="84" eb="86">
      <t>カンロ</t>
    </rPh>
    <rPh sb="87" eb="89">
      <t>ロウキュウ</t>
    </rPh>
    <rPh sb="89" eb="90">
      <t>カ</t>
    </rPh>
    <rPh sb="91" eb="92">
      <t>スス</t>
    </rPh>
    <rPh sb="97" eb="99">
      <t>コンゴ</t>
    </rPh>
    <rPh sb="100" eb="102">
      <t>コウシン</t>
    </rPh>
    <rPh sb="102" eb="104">
      <t>ジュヨウ</t>
    </rPh>
    <rPh sb="105" eb="107">
      <t>ゾウダイ</t>
    </rPh>
    <rPh sb="107" eb="108">
      <t>ナド</t>
    </rPh>
    <rPh sb="109" eb="111">
      <t>ミコ</t>
    </rPh>
    <rPh sb="122" eb="124">
      <t>ジョウキョウ</t>
    </rPh>
    <rPh sb="125" eb="126">
      <t>フ</t>
    </rPh>
    <rPh sb="129" eb="131">
      <t>ヘイセイ</t>
    </rPh>
    <rPh sb="133" eb="135">
      <t>ネンド</t>
    </rPh>
    <rPh sb="147" eb="149">
      <t>サクテイ</t>
    </rPh>
    <rPh sb="150" eb="152">
      <t>レイワ</t>
    </rPh>
    <rPh sb="152" eb="153">
      <t>ガン</t>
    </rPh>
    <rPh sb="153" eb="155">
      <t>ネンド</t>
    </rPh>
    <rPh sb="156" eb="158">
      <t>ケイエイ</t>
    </rPh>
    <rPh sb="158" eb="160">
      <t>センリャク</t>
    </rPh>
    <rPh sb="161" eb="163">
      <t>サクテイ</t>
    </rPh>
    <rPh sb="165" eb="167">
      <t>ジギョウ</t>
    </rPh>
    <rPh sb="168" eb="170">
      <t>キボ</t>
    </rPh>
    <rPh sb="170" eb="173">
      <t>テキセイカ</t>
    </rPh>
    <rPh sb="174" eb="177">
      <t>シュウヤクカ</t>
    </rPh>
    <rPh sb="178" eb="180">
      <t>リョウキン</t>
    </rPh>
    <rPh sb="180" eb="182">
      <t>スイジュン</t>
    </rPh>
    <rPh sb="183" eb="186">
      <t>テキセイカ</t>
    </rPh>
    <rPh sb="186" eb="187">
      <t>トウ</t>
    </rPh>
    <rPh sb="190" eb="192">
      <t>ジゾク</t>
    </rPh>
    <rPh sb="192" eb="194">
      <t>カノウ</t>
    </rPh>
    <rPh sb="195" eb="197">
      <t>ケイエイ</t>
    </rPh>
    <rPh sb="198" eb="199">
      <t>ツト</t>
    </rPh>
    <phoneticPr fontId="4"/>
  </si>
  <si>
    <t>①100%以上であり、健全な状態にある。今後、水需要に応じた経営規模の適正化により経費の節減を図り、更なる経営の健全化に努める。なお、平成28年度の比率が突出しているのは、他会計負担金（退職手当）の収入による一過性のものである。
②累積欠損金が発生しておらず、健全な経営状態にある。
③100%を超えており、短期債務に対する支払能力は十分である。
④企業債残高対給水収益比率は、類似団体平均値及び全国平均を超過している。これは、水源地・配水池整備において企業債を多く活用したためである。今後は、新規発行額の抑制、料金水準の適正化による財源の確保に努める。
⑤原価割れの状態にあるため、経費の節減を図るとともに、適正な料金水準の検討を行う。
⑥今後も維持管理費等の経費節減により原価の低減を図る。
⑦将来の水需要の減少を考慮した施設の規模適正化による効率的な施設整備を行う。
⑧計画的な老朽管更新や漏水防止対策を進めることで有収率を更に高め、収益の向上を図る。</t>
    <rPh sb="5" eb="7">
      <t>イジョウ</t>
    </rPh>
    <rPh sb="11" eb="13">
      <t>ケンゼン</t>
    </rPh>
    <rPh sb="14" eb="16">
      <t>ジョウタイ</t>
    </rPh>
    <rPh sb="20" eb="22">
      <t>コンゴ</t>
    </rPh>
    <rPh sb="23" eb="24">
      <t>ミズ</t>
    </rPh>
    <rPh sb="24" eb="26">
      <t>ジュヨウ</t>
    </rPh>
    <rPh sb="27" eb="28">
      <t>オウ</t>
    </rPh>
    <rPh sb="30" eb="32">
      <t>ケイエイ</t>
    </rPh>
    <rPh sb="32" eb="34">
      <t>キボ</t>
    </rPh>
    <rPh sb="35" eb="38">
      <t>テキセイカ</t>
    </rPh>
    <rPh sb="41" eb="43">
      <t>ケイヒ</t>
    </rPh>
    <rPh sb="44" eb="46">
      <t>セツゲン</t>
    </rPh>
    <rPh sb="47" eb="48">
      <t>ハカ</t>
    </rPh>
    <rPh sb="50" eb="51">
      <t>サラ</t>
    </rPh>
    <rPh sb="53" eb="55">
      <t>ケイエイ</t>
    </rPh>
    <rPh sb="56" eb="59">
      <t>ケンゼンカ</t>
    </rPh>
    <rPh sb="60" eb="61">
      <t>ツト</t>
    </rPh>
    <rPh sb="67" eb="69">
      <t>ヘイセイ</t>
    </rPh>
    <rPh sb="71" eb="73">
      <t>ネンド</t>
    </rPh>
    <rPh sb="74" eb="76">
      <t>ヒリツ</t>
    </rPh>
    <rPh sb="77" eb="79">
      <t>トッシュツ</t>
    </rPh>
    <rPh sb="86" eb="87">
      <t>タ</t>
    </rPh>
    <rPh sb="87" eb="89">
      <t>カイケイ</t>
    </rPh>
    <rPh sb="89" eb="92">
      <t>フタンキン</t>
    </rPh>
    <rPh sb="93" eb="95">
      <t>タイショク</t>
    </rPh>
    <rPh sb="95" eb="97">
      <t>テアテ</t>
    </rPh>
    <rPh sb="99" eb="101">
      <t>シュウニュウ</t>
    </rPh>
    <rPh sb="104" eb="107">
      <t>イッカセイ</t>
    </rPh>
    <rPh sb="116" eb="118">
      <t>ルイセキ</t>
    </rPh>
    <rPh sb="118" eb="121">
      <t>ケッソンキン</t>
    </rPh>
    <rPh sb="122" eb="124">
      <t>ハッセイ</t>
    </rPh>
    <rPh sb="130" eb="132">
      <t>ケンゼン</t>
    </rPh>
    <rPh sb="133" eb="135">
      <t>ケイエイ</t>
    </rPh>
    <rPh sb="135" eb="137">
      <t>ジョウタイ</t>
    </rPh>
    <rPh sb="148" eb="149">
      <t>コ</t>
    </rPh>
    <rPh sb="154" eb="156">
      <t>タンキ</t>
    </rPh>
    <rPh sb="156" eb="158">
      <t>サイム</t>
    </rPh>
    <rPh sb="159" eb="160">
      <t>タイ</t>
    </rPh>
    <rPh sb="162" eb="164">
      <t>シハラ</t>
    </rPh>
    <rPh sb="164" eb="166">
      <t>ノウリョク</t>
    </rPh>
    <rPh sb="167" eb="169">
      <t>ジュウブン</t>
    </rPh>
    <rPh sb="175" eb="177">
      <t>キギョウ</t>
    </rPh>
    <rPh sb="177" eb="178">
      <t>サイ</t>
    </rPh>
    <rPh sb="178" eb="180">
      <t>ザンダカ</t>
    </rPh>
    <rPh sb="180" eb="181">
      <t>タイ</t>
    </rPh>
    <rPh sb="181" eb="183">
      <t>キュウスイ</t>
    </rPh>
    <rPh sb="183" eb="185">
      <t>シュウエキ</t>
    </rPh>
    <rPh sb="185" eb="187">
      <t>ヒリツ</t>
    </rPh>
    <rPh sb="189" eb="191">
      <t>ルイジ</t>
    </rPh>
    <rPh sb="191" eb="193">
      <t>ダンタイ</t>
    </rPh>
    <rPh sb="193" eb="196">
      <t>ヘイキンチ</t>
    </rPh>
    <rPh sb="196" eb="197">
      <t>オヨ</t>
    </rPh>
    <rPh sb="198" eb="200">
      <t>ゼンコク</t>
    </rPh>
    <rPh sb="200" eb="202">
      <t>ヘイキン</t>
    </rPh>
    <rPh sb="203" eb="205">
      <t>チョウカ</t>
    </rPh>
    <rPh sb="214" eb="217">
      <t>スイゲンチ</t>
    </rPh>
    <rPh sb="218" eb="221">
      <t>ハイスイチ</t>
    </rPh>
    <rPh sb="221" eb="223">
      <t>セイビ</t>
    </rPh>
    <rPh sb="227" eb="229">
      <t>キギョウ</t>
    </rPh>
    <rPh sb="229" eb="230">
      <t>サイ</t>
    </rPh>
    <rPh sb="231" eb="232">
      <t>オオ</t>
    </rPh>
    <rPh sb="233" eb="235">
      <t>カツヨウ</t>
    </rPh>
    <rPh sb="243" eb="245">
      <t>コンゴ</t>
    </rPh>
    <rPh sb="247" eb="249">
      <t>シンキ</t>
    </rPh>
    <rPh sb="249" eb="251">
      <t>ハッコウ</t>
    </rPh>
    <rPh sb="251" eb="252">
      <t>ガク</t>
    </rPh>
    <rPh sb="253" eb="255">
      <t>ヨクセイ</t>
    </rPh>
    <rPh sb="256" eb="258">
      <t>リョウキン</t>
    </rPh>
    <rPh sb="258" eb="260">
      <t>スイジュン</t>
    </rPh>
    <rPh sb="261" eb="264">
      <t>テキセイカ</t>
    </rPh>
    <rPh sb="267" eb="269">
      <t>ザイゲン</t>
    </rPh>
    <rPh sb="270" eb="272">
      <t>カクホ</t>
    </rPh>
    <rPh sb="273" eb="274">
      <t>ツト</t>
    </rPh>
    <rPh sb="279" eb="281">
      <t>ゲンカ</t>
    </rPh>
    <rPh sb="281" eb="282">
      <t>ワ</t>
    </rPh>
    <rPh sb="284" eb="286">
      <t>ジョウタイ</t>
    </rPh>
    <rPh sb="292" eb="294">
      <t>ケイヒ</t>
    </rPh>
    <rPh sb="295" eb="297">
      <t>セツゲン</t>
    </rPh>
    <rPh sb="298" eb="299">
      <t>ハカ</t>
    </rPh>
    <rPh sb="305" eb="307">
      <t>テキセイ</t>
    </rPh>
    <rPh sb="308" eb="310">
      <t>リョウキン</t>
    </rPh>
    <rPh sb="310" eb="312">
      <t>スイジュン</t>
    </rPh>
    <rPh sb="313" eb="315">
      <t>ケントウ</t>
    </rPh>
    <rPh sb="316" eb="317">
      <t>オコナ</t>
    </rPh>
    <rPh sb="321" eb="323">
      <t>コンゴ</t>
    </rPh>
    <rPh sb="324" eb="326">
      <t>イジ</t>
    </rPh>
    <rPh sb="326" eb="329">
      <t>カンリヒ</t>
    </rPh>
    <rPh sb="329" eb="330">
      <t>トウ</t>
    </rPh>
    <rPh sb="331" eb="333">
      <t>ケイヒ</t>
    </rPh>
    <rPh sb="333" eb="335">
      <t>セツゲン</t>
    </rPh>
    <rPh sb="338" eb="340">
      <t>ゲンカ</t>
    </rPh>
    <rPh sb="341" eb="343">
      <t>テイゲン</t>
    </rPh>
    <rPh sb="344" eb="345">
      <t>ハカ</t>
    </rPh>
    <rPh sb="349" eb="351">
      <t>ショウライ</t>
    </rPh>
    <rPh sb="352" eb="353">
      <t>ミズ</t>
    </rPh>
    <rPh sb="353" eb="355">
      <t>ジュヨウ</t>
    </rPh>
    <rPh sb="356" eb="358">
      <t>ゲンショウ</t>
    </rPh>
    <rPh sb="359" eb="361">
      <t>コウリョ</t>
    </rPh>
    <rPh sb="363" eb="365">
      <t>シセツ</t>
    </rPh>
    <rPh sb="374" eb="377">
      <t>コウリツテキ</t>
    </rPh>
    <rPh sb="378" eb="380">
      <t>シセツ</t>
    </rPh>
    <rPh sb="380" eb="382">
      <t>セイビ</t>
    </rPh>
    <rPh sb="383" eb="384">
      <t>オコナ</t>
    </rPh>
    <rPh sb="388" eb="391">
      <t>ケイカクテキ</t>
    </rPh>
    <rPh sb="392" eb="394">
      <t>ロウキュウ</t>
    </rPh>
    <rPh sb="394" eb="395">
      <t>カン</t>
    </rPh>
    <rPh sb="395" eb="397">
      <t>コウシン</t>
    </rPh>
    <rPh sb="398" eb="400">
      <t>ロウスイ</t>
    </rPh>
    <rPh sb="400" eb="402">
      <t>ボウシ</t>
    </rPh>
    <rPh sb="402" eb="404">
      <t>タイサク</t>
    </rPh>
    <rPh sb="405" eb="406">
      <t>スス</t>
    </rPh>
    <rPh sb="415" eb="416">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</si>
</sst>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0.37</c:v>
                </c:pt>
                <c:pt idx="1">
                  <c:v>0.51</c:v>
                </c:pt>
                <c:pt idx="2">
                  <c:v>0.56000000000000005</c:v>
                </c:pt>
                <c:pt idx="3">
                  <c:v>0.75</c:v>
                </c:pt>
                <c:pt idx="4">
                  <c:v>0.82</c:v>
                </c:pt>
              </c:numCache>
            </c:numRef>
          </c:val>
          <c:extLst>
            <c:ext xmlns:c16="http://schemas.microsoft.com/office/drawing/2014/chart" uri="{C3380CC4-5D6E-409C-BE32-E72D297353CC}">
              <c16:uniqueId val="{00000000-206C-4075-89EB-FE13BBD5EED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206C-4075-89EB-FE13BBD5EED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47.3</c:v>
                </c:pt>
                <c:pt idx="1">
                  <c:v>45.98</c:v>
                </c:pt>
                <c:pt idx="2">
                  <c:v>46.71</c:v>
                </c:pt>
                <c:pt idx="3">
                  <c:v>47.96</c:v>
                </c:pt>
                <c:pt idx="4">
                  <c:v>48.56</c:v>
                </c:pt>
              </c:numCache>
            </c:numRef>
          </c:val>
          <c:extLst>
            <c:ext xmlns:c16="http://schemas.microsoft.com/office/drawing/2014/chart" uri="{C3380CC4-5D6E-409C-BE32-E72D297353CC}">
              <c16:uniqueId val="{00000000-64FC-463B-B7F7-9C2A1F21F1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64FC-463B-B7F7-9C2A1F21F1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85.69</c:v>
                </c:pt>
                <c:pt idx="1">
                  <c:v>87.67</c:v>
                </c:pt>
                <c:pt idx="2">
                  <c:v>87.18</c:v>
                </c:pt>
                <c:pt idx="3">
                  <c:v>85.35</c:v>
                </c:pt>
                <c:pt idx="4">
                  <c:v>82.74</c:v>
                </c:pt>
              </c:numCache>
            </c:numRef>
          </c:val>
          <c:extLst>
            <c:ext xmlns:c16="http://schemas.microsoft.com/office/drawing/2014/chart" uri="{C3380CC4-5D6E-409C-BE32-E72D297353CC}">
              <c16:uniqueId val="{00000000-1CAE-4114-A8DA-05D0CC964F1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1CAE-4114-A8DA-05D0CC964F1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105.69</c:v>
                </c:pt>
                <c:pt idx="1">
                  <c:v>105.63</c:v>
                </c:pt>
                <c:pt idx="2">
                  <c:v>111.83</c:v>
                </c:pt>
                <c:pt idx="3">
                  <c:v>105.14</c:v>
                </c:pt>
                <c:pt idx="4">
                  <c:v>105.01</c:v>
                </c:pt>
              </c:numCache>
            </c:numRef>
          </c:val>
          <c:extLst>
            <c:ext xmlns:c16="http://schemas.microsoft.com/office/drawing/2014/chart" uri="{C3380CC4-5D6E-409C-BE32-E72D297353CC}">
              <c16:uniqueId val="{00000000-07BD-4839-9B99-140C682548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07BD-4839-9B99-140C682548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36.54</c:v>
                </c:pt>
                <c:pt idx="1">
                  <c:v>37.299999999999997</c:v>
                </c:pt>
                <c:pt idx="2">
                  <c:v>38.76</c:v>
                </c:pt>
                <c:pt idx="3">
                  <c:v>40.24</c:v>
                </c:pt>
                <c:pt idx="4">
                  <c:v>41.26</c:v>
                </c:pt>
              </c:numCache>
            </c:numRef>
          </c:val>
          <c:extLst>
            <c:ext xmlns:c16="http://schemas.microsoft.com/office/drawing/2014/chart" uri="{C3380CC4-5D6E-409C-BE32-E72D297353CC}">
              <c16:uniqueId val="{00000000-3483-4D22-B8A1-9DC2749E0B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3483-4D22-B8A1-9DC2749E0B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23.65</c:v>
                </c:pt>
                <c:pt idx="1">
                  <c:v>24.45</c:v>
                </c:pt>
                <c:pt idx="2">
                  <c:v>23.89</c:v>
                </c:pt>
                <c:pt idx="3">
                  <c:v>23.09</c:v>
                </c:pt>
                <c:pt idx="4">
                  <c:v>22.41</c:v>
                </c:pt>
              </c:numCache>
            </c:numRef>
          </c:val>
          <c:extLst>
            <c:ext xmlns:c16="http://schemas.microsoft.com/office/drawing/2014/chart" uri="{C3380CC4-5D6E-409C-BE32-E72D297353CC}">
              <c16:uniqueId val="{00000000-EA12-42B2-A7C6-E4EDC6B3591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EA12-42B2-A7C6-E4EDC6B3591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E3-4FD2-ACF3-1E9D70DAEC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B3E3-4FD2-ACF3-1E9D70DAEC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386.13</c:v>
                </c:pt>
                <c:pt idx="1">
                  <c:v>315.55</c:v>
                </c:pt>
                <c:pt idx="2">
                  <c:v>340.22</c:v>
                </c:pt>
                <c:pt idx="3">
                  <c:v>387.84</c:v>
                </c:pt>
                <c:pt idx="4">
                  <c:v>344.37</c:v>
                </c:pt>
              </c:numCache>
            </c:numRef>
          </c:val>
          <c:extLst>
            <c:ext xmlns:c16="http://schemas.microsoft.com/office/drawing/2014/chart" uri="{C3380CC4-5D6E-409C-BE32-E72D297353CC}">
              <c16:uniqueId val="{00000000-9356-4638-B0E2-4B934B28AB8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9356-4638-B0E2-4B934B28AB8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639.45000000000005</c:v>
                </c:pt>
                <c:pt idx="1">
                  <c:v>676.6</c:v>
                </c:pt>
                <c:pt idx="2">
                  <c:v>675.63</c:v>
                </c:pt>
                <c:pt idx="3">
                  <c:v>672.71</c:v>
                </c:pt>
                <c:pt idx="4">
                  <c:v>694.6</c:v>
                </c:pt>
              </c:numCache>
            </c:numRef>
          </c:val>
          <c:extLst>
            <c:ext xmlns:c16="http://schemas.microsoft.com/office/drawing/2014/chart" uri="{C3380CC4-5D6E-409C-BE32-E72D297353CC}">
              <c16:uniqueId val="{00000000-D278-47BF-B14B-036112060FA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D278-47BF-B14B-036112060FA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94.82</c:v>
                </c:pt>
                <c:pt idx="1">
                  <c:v>97.2</c:v>
                </c:pt>
                <c:pt idx="2">
                  <c:v>94.42</c:v>
                </c:pt>
                <c:pt idx="3">
                  <c:v>97.6</c:v>
                </c:pt>
                <c:pt idx="4">
                  <c:v>94.55</c:v>
                </c:pt>
              </c:numCache>
            </c:numRef>
          </c:val>
          <c:extLst>
            <c:ext xmlns:c16="http://schemas.microsoft.com/office/drawing/2014/chart" uri="{C3380CC4-5D6E-409C-BE32-E72D297353CC}">
              <c16:uniqueId val="{00000000-42EA-464B-BD69-017B4FFDE4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42EA-464B-BD69-017B4FFDE4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136.91999999999999</c:v>
                </c:pt>
                <c:pt idx="1">
                  <c:v>133.71</c:v>
                </c:pt>
                <c:pt idx="2">
                  <c:v>137.76</c:v>
                </c:pt>
                <c:pt idx="3">
                  <c:v>133.44</c:v>
                </c:pt>
                <c:pt idx="4">
                  <c:v>137.63999999999999</c:v>
                </c:pt>
              </c:numCache>
            </c:numRef>
          </c:val>
          <c:extLst>
            <c:ext xmlns:c16="http://schemas.microsoft.com/office/drawing/2014/chart" uri="{C3380CC4-5D6E-409C-BE32-E72D297353CC}">
              <c16:uniqueId val="{00000000-AC7C-4313-A9AA-DD1987E30B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AC7C-4313-A9AA-DD1987E30B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C4" zoomScaleNormal="100" workbookViewId="0">
      <selection activeCell="CC26" sqref="CC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熊本県　山鹿市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52244</v>
      </c>
      <c r="AM8" s="70"/>
      <c r="AN8" s="70"/>
      <c r="AO8" s="70"/>
      <c r="AP8" s="70"/>
      <c r="AQ8" s="70"/>
      <c r="AR8" s="70"/>
      <c r="AS8" s="70"/>
      <c r="AT8" s="66">
        <f>データ!$S$6</f>
        <v>299.69</v>
      </c>
      <c r="AU8" s="67"/>
      <c r="AV8" s="67"/>
      <c r="AW8" s="67"/>
      <c r="AX8" s="67"/>
      <c r="AY8" s="67"/>
      <c r="AZ8" s="67"/>
      <c r="BA8" s="67"/>
      <c r="BB8" s="69">
        <f>データ!$T$6</f>
        <v>174.33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42.59</v>
      </c>
      <c r="J10" s="67"/>
      <c r="K10" s="67"/>
      <c r="L10" s="67"/>
      <c r="M10" s="67"/>
      <c r="N10" s="67"/>
      <c r="O10" s="68"/>
      <c r="P10" s="69">
        <f>データ!$P$6</f>
        <v>54.07</v>
      </c>
      <c r="Q10" s="69"/>
      <c r="R10" s="69"/>
      <c r="S10" s="69"/>
      <c r="T10" s="69"/>
      <c r="U10" s="69"/>
      <c r="V10" s="69"/>
      <c r="W10" s="70">
        <f>データ!$Q$6</f>
        <v>2460</v>
      </c>
      <c r="X10" s="70"/>
      <c r="Y10" s="70"/>
      <c r="Z10" s="70"/>
      <c r="AA10" s="70"/>
      <c r="AB10" s="70"/>
      <c r="AC10" s="70"/>
      <c r="AD10" s="2"/>
      <c r="AE10" s="2"/>
      <c r="AF10" s="2"/>
      <c r="AG10" s="2"/>
      <c r="AH10" s="4"/>
      <c r="AI10" s="4"/>
      <c r="AJ10" s="4"/>
      <c r="AK10" s="4"/>
      <c r="AL10" s="70">
        <f>データ!$U$6</f>
        <v>28122</v>
      </c>
      <c r="AM10" s="70"/>
      <c r="AN10" s="70"/>
      <c r="AO10" s="70"/>
      <c r="AP10" s="70"/>
      <c r="AQ10" s="70"/>
      <c r="AR10" s="70"/>
      <c r="AS10" s="70"/>
      <c r="AT10" s="66">
        <f>データ!$V$6</f>
        <v>26.88</v>
      </c>
      <c r="AU10" s="67"/>
      <c r="AV10" s="67"/>
      <c r="AW10" s="67"/>
      <c r="AX10" s="67"/>
      <c r="AY10" s="67"/>
      <c r="AZ10" s="67"/>
      <c r="BA10" s="67"/>
      <c r="BB10" s="69">
        <f>データ!$W$6</f>
        <v>1046.21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5ccRLRgtMT9tBukEFP6ZwH4kW/rCFxfMijs6N4ERH8nwclvymbB+Yms35mUE20x/yTmQkImiBjUb45MUQszNw==" saltValue="ZdKHo+03bK3YacrO7QZw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432083</v>
      </c>
      <c r="D6" s="34">
        <f t="shared" si="3"/>
        <v>46</v>
      </c>
      <c r="E6" s="34">
        <f t="shared" si="3"/>
        <v>1</v>
      </c>
      <c r="F6" s="34">
        <f t="shared" si="3"/>
        <v>0</v>
      </c>
      <c r="G6" s="34">
        <f t="shared" si="3"/>
        <v>1</v>
      </c>
      <c r="H6" s="34" t="str">
        <f t="shared" si="3"/>
        <v>熊本県　山鹿市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42.59</v>
      </c>
      <c r="P6" s="35">
        <f t="shared" si="3"/>
        <v>54.07</v>
      </c>
      <c r="Q6" s="35">
        <f t="shared" si="3"/>
        <v>2460</v>
      </c>
      <c r="R6" s="35">
        <f t="shared" si="3"/>
        <v>52244</v>
      </c>
      <c r="S6" s="35">
        <f t="shared" si="3"/>
        <v>299.69</v>
      </c>
      <c r="T6" s="35">
        <f t="shared" si="3"/>
        <v>174.33</v>
      </c>
      <c r="U6" s="35">
        <f t="shared" si="3"/>
        <v>28122</v>
      </c>
      <c r="V6" s="35">
        <f t="shared" si="3"/>
        <v>26.88</v>
      </c>
      <c r="W6" s="35">
        <f t="shared" si="3"/>
        <v>1046.21</v>
      </c>
      <c r="X6" s="36">
        <f>IF(X7="",NA(),X7)</f>
        <v>105.69</v>
      </c>
      <c r="Y6" s="36">
        <f t="shared" ref="Y6:AG6" si="4">IF(Y7="",NA(),Y7)</f>
        <v>105.63</v>
      </c>
      <c r="Z6" s="36">
        <f t="shared" si="4"/>
        <v>111.83</v>
      </c>
      <c r="AA6" s="36">
        <f t="shared" si="4"/>
        <v>105.14</v>
      </c>
      <c r="AB6" s="36">
        <f t="shared" si="4"/>
        <v>105.01</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386.13</v>
      </c>
      <c r="AU6" s="36">
        <f t="shared" ref="AU6:BC6" si="6">IF(AU7="",NA(),AU7)</f>
        <v>315.55</v>
      </c>
      <c r="AV6" s="36">
        <f t="shared" si="6"/>
        <v>340.22</v>
      </c>
      <c r="AW6" s="36">
        <f t="shared" si="6"/>
        <v>387.84</v>
      </c>
      <c r="AX6" s="36">
        <f t="shared" si="6"/>
        <v>344.37</v>
      </c>
      <c r="AY6" s="36">
        <f t="shared" si="6"/>
        <v>381.53</v>
      </c>
      <c r="AZ6" s="36">
        <f t="shared" si="6"/>
        <v>391.54</v>
      </c>
      <c r="BA6" s="36">
        <f t="shared" si="6"/>
        <v>384.34</v>
      </c>
      <c r="BB6" s="36">
        <f t="shared" si="6"/>
        <v>359.47</v>
      </c>
      <c r="BC6" s="36">
        <f t="shared" si="6"/>
        <v>369.69</v>
      </c>
      <c r="BD6" s="35" t="str">
        <f>IF(BD7="","",IF(BD7="-","【-】","【"&amp;SUBSTITUTE(TEXT(BD7,"#,##0.00"),"-","△")&amp;"】"))</f>
        <v>【261.93】</v>
      </c>
      <c r="BE6" s="36">
        <f>IF(BE7="",NA(),BE7)</f>
        <v>639.45000000000005</v>
      </c>
      <c r="BF6" s="36">
        <f t="shared" ref="BF6:BN6" si="7">IF(BF7="",NA(),BF7)</f>
        <v>676.6</v>
      </c>
      <c r="BG6" s="36">
        <f t="shared" si="7"/>
        <v>675.63</v>
      </c>
      <c r="BH6" s="36">
        <f t="shared" si="7"/>
        <v>672.71</v>
      </c>
      <c r="BI6" s="36">
        <f t="shared" si="7"/>
        <v>694.6</v>
      </c>
      <c r="BJ6" s="36">
        <f t="shared" si="7"/>
        <v>393.27</v>
      </c>
      <c r="BK6" s="36">
        <f t="shared" si="7"/>
        <v>386.97</v>
      </c>
      <c r="BL6" s="36">
        <f t="shared" si="7"/>
        <v>380.58</v>
      </c>
      <c r="BM6" s="36">
        <f t="shared" si="7"/>
        <v>401.79</v>
      </c>
      <c r="BN6" s="36">
        <f t="shared" si="7"/>
        <v>402.99</v>
      </c>
      <c r="BO6" s="35" t="str">
        <f>IF(BO7="","",IF(BO7="-","【-】","【"&amp;SUBSTITUTE(TEXT(BO7,"#,##0.00"),"-","△")&amp;"】"))</f>
        <v>【270.46】</v>
      </c>
      <c r="BP6" s="36">
        <f>IF(BP7="",NA(),BP7)</f>
        <v>94.82</v>
      </c>
      <c r="BQ6" s="36">
        <f t="shared" ref="BQ6:BY6" si="8">IF(BQ7="",NA(),BQ7)</f>
        <v>97.2</v>
      </c>
      <c r="BR6" s="36">
        <f t="shared" si="8"/>
        <v>94.42</v>
      </c>
      <c r="BS6" s="36">
        <f t="shared" si="8"/>
        <v>97.6</v>
      </c>
      <c r="BT6" s="36">
        <f t="shared" si="8"/>
        <v>94.55</v>
      </c>
      <c r="BU6" s="36">
        <f t="shared" si="8"/>
        <v>100.47</v>
      </c>
      <c r="BV6" s="36">
        <f t="shared" si="8"/>
        <v>101.72</v>
      </c>
      <c r="BW6" s="36">
        <f t="shared" si="8"/>
        <v>102.38</v>
      </c>
      <c r="BX6" s="36">
        <f t="shared" si="8"/>
        <v>100.12</v>
      </c>
      <c r="BY6" s="36">
        <f t="shared" si="8"/>
        <v>98.66</v>
      </c>
      <c r="BZ6" s="35" t="str">
        <f>IF(BZ7="","",IF(BZ7="-","【-】","【"&amp;SUBSTITUTE(TEXT(BZ7,"#,##0.00"),"-","△")&amp;"】"))</f>
        <v>【103.91】</v>
      </c>
      <c r="CA6" s="36">
        <f>IF(CA7="",NA(),CA7)</f>
        <v>136.91999999999999</v>
      </c>
      <c r="CB6" s="36">
        <f t="shared" ref="CB6:CJ6" si="9">IF(CB7="",NA(),CB7)</f>
        <v>133.71</v>
      </c>
      <c r="CC6" s="36">
        <f t="shared" si="9"/>
        <v>137.76</v>
      </c>
      <c r="CD6" s="36">
        <f t="shared" si="9"/>
        <v>133.44</v>
      </c>
      <c r="CE6" s="36">
        <f t="shared" si="9"/>
        <v>137.63999999999999</v>
      </c>
      <c r="CF6" s="36">
        <f t="shared" si="9"/>
        <v>169.82</v>
      </c>
      <c r="CG6" s="36">
        <f t="shared" si="9"/>
        <v>168.2</v>
      </c>
      <c r="CH6" s="36">
        <f t="shared" si="9"/>
        <v>168.67</v>
      </c>
      <c r="CI6" s="36">
        <f t="shared" si="9"/>
        <v>174.97</v>
      </c>
      <c r="CJ6" s="36">
        <f t="shared" si="9"/>
        <v>178.59</v>
      </c>
      <c r="CK6" s="35" t="str">
        <f>IF(CK7="","",IF(CK7="-","【-】","【"&amp;SUBSTITUTE(TEXT(CK7,"#,##0.00"),"-","△")&amp;"】"))</f>
        <v>【167.11】</v>
      </c>
      <c r="CL6" s="36">
        <f>IF(CL7="",NA(),CL7)</f>
        <v>47.3</v>
      </c>
      <c r="CM6" s="36">
        <f t="shared" ref="CM6:CU6" si="10">IF(CM7="",NA(),CM7)</f>
        <v>45.98</v>
      </c>
      <c r="CN6" s="36">
        <f t="shared" si="10"/>
        <v>46.71</v>
      </c>
      <c r="CO6" s="36">
        <f t="shared" si="10"/>
        <v>47.96</v>
      </c>
      <c r="CP6" s="36">
        <f t="shared" si="10"/>
        <v>48.56</v>
      </c>
      <c r="CQ6" s="36">
        <f t="shared" si="10"/>
        <v>55.13</v>
      </c>
      <c r="CR6" s="36">
        <f t="shared" si="10"/>
        <v>54.77</v>
      </c>
      <c r="CS6" s="36">
        <f t="shared" si="10"/>
        <v>54.92</v>
      </c>
      <c r="CT6" s="36">
        <f t="shared" si="10"/>
        <v>55.63</v>
      </c>
      <c r="CU6" s="36">
        <f t="shared" si="10"/>
        <v>55.03</v>
      </c>
      <c r="CV6" s="35" t="str">
        <f>IF(CV7="","",IF(CV7="-","【-】","【"&amp;SUBSTITUTE(TEXT(CV7,"#,##0.00"),"-","△")&amp;"】"))</f>
        <v>【60.27】</v>
      </c>
      <c r="CW6" s="36">
        <f>IF(CW7="",NA(),CW7)</f>
        <v>85.69</v>
      </c>
      <c r="CX6" s="36">
        <f t="shared" ref="CX6:DF6" si="11">IF(CX7="",NA(),CX7)</f>
        <v>87.67</v>
      </c>
      <c r="CY6" s="36">
        <f t="shared" si="11"/>
        <v>87.18</v>
      </c>
      <c r="CZ6" s="36">
        <f t="shared" si="11"/>
        <v>85.35</v>
      </c>
      <c r="DA6" s="36">
        <f t="shared" si="11"/>
        <v>82.74</v>
      </c>
      <c r="DB6" s="36">
        <f t="shared" si="11"/>
        <v>83</v>
      </c>
      <c r="DC6" s="36">
        <f t="shared" si="11"/>
        <v>82.89</v>
      </c>
      <c r="DD6" s="36">
        <f t="shared" si="11"/>
        <v>82.66</v>
      </c>
      <c r="DE6" s="36">
        <f t="shared" si="11"/>
        <v>82.04</v>
      </c>
      <c r="DF6" s="36">
        <f t="shared" si="11"/>
        <v>81.900000000000006</v>
      </c>
      <c r="DG6" s="35" t="str">
        <f>IF(DG7="","",IF(DG7="-","【-】","【"&amp;SUBSTITUTE(TEXT(DG7,"#,##0.00"),"-","△")&amp;"】"))</f>
        <v>【89.92】</v>
      </c>
      <c r="DH6" s="36">
        <f>IF(DH7="",NA(),DH7)</f>
        <v>36.54</v>
      </c>
      <c r="DI6" s="36">
        <f t="shared" ref="DI6:DQ6" si="12">IF(DI7="",NA(),DI7)</f>
        <v>37.299999999999997</v>
      </c>
      <c r="DJ6" s="36">
        <f t="shared" si="12"/>
        <v>38.76</v>
      </c>
      <c r="DK6" s="36">
        <f t="shared" si="12"/>
        <v>40.24</v>
      </c>
      <c r="DL6" s="36">
        <f t="shared" si="12"/>
        <v>41.26</v>
      </c>
      <c r="DM6" s="36">
        <f t="shared" si="12"/>
        <v>46.66</v>
      </c>
      <c r="DN6" s="36">
        <f t="shared" si="12"/>
        <v>47.46</v>
      </c>
      <c r="DO6" s="36">
        <f t="shared" si="12"/>
        <v>48.49</v>
      </c>
      <c r="DP6" s="36">
        <f t="shared" si="12"/>
        <v>48.05</v>
      </c>
      <c r="DQ6" s="36">
        <f t="shared" si="12"/>
        <v>48.87</v>
      </c>
      <c r="DR6" s="35" t="str">
        <f>IF(DR7="","",IF(DR7="-","【-】","【"&amp;SUBSTITUTE(TEXT(DR7,"#,##0.00"),"-","△")&amp;"】"))</f>
        <v>【48.85】</v>
      </c>
      <c r="DS6" s="36">
        <f>IF(DS7="",NA(),DS7)</f>
        <v>23.65</v>
      </c>
      <c r="DT6" s="36">
        <f t="shared" ref="DT6:EB6" si="13">IF(DT7="",NA(),DT7)</f>
        <v>24.45</v>
      </c>
      <c r="DU6" s="36">
        <f t="shared" si="13"/>
        <v>23.89</v>
      </c>
      <c r="DV6" s="36">
        <f t="shared" si="13"/>
        <v>23.09</v>
      </c>
      <c r="DW6" s="36">
        <f t="shared" si="13"/>
        <v>22.41</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0.37</v>
      </c>
      <c r="EE6" s="36">
        <f t="shared" ref="EE6:EM6" si="14">IF(EE7="",NA(),EE7)</f>
        <v>0.51</v>
      </c>
      <c r="EF6" s="36">
        <f t="shared" si="14"/>
        <v>0.56000000000000005</v>
      </c>
      <c r="EG6" s="36">
        <f t="shared" si="14"/>
        <v>0.75</v>
      </c>
      <c r="EH6" s="36">
        <f t="shared" si="14"/>
        <v>0.82</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432083</v>
      </c>
      <c r="D7" s="38">
        <v>46</v>
      </c>
      <c r="E7" s="38">
        <v>1</v>
      </c>
      <c r="F7" s="38">
        <v>0</v>
      </c>
      <c r="G7" s="38">
        <v>1</v>
      </c>
      <c r="H7" s="38" t="s">
        <v>93</v>
      </c>
      <c r="I7" s="38" t="s">
        <v>94</v>
      </c>
      <c r="J7" s="38" t="s">
        <v>95</v>
      </c>
      <c r="K7" s="38" t="s">
        <v>96</v>
      </c>
      <c r="L7" s="38" t="s">
        <v>97</v>
      </c>
      <c r="M7" s="38" t="s">
        <v>98</v>
      </c>
      <c r="N7" s="39" t="s">
        <v>99</v>
      </c>
      <c r="O7" s="39">
        <v>42.59</v>
      </c>
      <c r="P7" s="39">
        <v>54.07</v>
      </c>
      <c r="Q7" s="39">
        <v>2460</v>
      </c>
      <c r="R7" s="39">
        <v>52244</v>
      </c>
      <c r="S7" s="39">
        <v>299.69</v>
      </c>
      <c r="T7" s="39">
        <v>174.33</v>
      </c>
      <c r="U7" s="39">
        <v>28122</v>
      </c>
      <c r="V7" s="39">
        <v>26.88</v>
      </c>
      <c r="W7" s="39">
        <v>1046.21</v>
      </c>
      <c r="X7" s="39">
        <v>105.69</v>
      </c>
      <c r="Y7" s="39">
        <v>105.63</v>
      </c>
      <c r="Z7" s="39">
        <v>111.83</v>
      </c>
      <c r="AA7" s="39">
        <v>105.14</v>
      </c>
      <c r="AB7" s="39">
        <v>105.01</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386.13</v>
      </c>
      <c r="AU7" s="39">
        <v>315.55</v>
      </c>
      <c r="AV7" s="39">
        <v>340.22</v>
      </c>
      <c r="AW7" s="39">
        <v>387.84</v>
      </c>
      <c r="AX7" s="39">
        <v>344.37</v>
      </c>
      <c r="AY7" s="39">
        <v>381.53</v>
      </c>
      <c r="AZ7" s="39">
        <v>391.54</v>
      </c>
      <c r="BA7" s="39">
        <v>384.34</v>
      </c>
      <c r="BB7" s="39">
        <v>359.47</v>
      </c>
      <c r="BC7" s="39">
        <v>369.69</v>
      </c>
      <c r="BD7" s="39">
        <v>261.93</v>
      </c>
      <c r="BE7" s="39">
        <v>639.45000000000005</v>
      </c>
      <c r="BF7" s="39">
        <v>676.6</v>
      </c>
      <c r="BG7" s="39">
        <v>675.63</v>
      </c>
      <c r="BH7" s="39">
        <v>672.71</v>
      </c>
      <c r="BI7" s="39">
        <v>694.6</v>
      </c>
      <c r="BJ7" s="39">
        <v>393.27</v>
      </c>
      <c r="BK7" s="39">
        <v>386.97</v>
      </c>
      <c r="BL7" s="39">
        <v>380.58</v>
      </c>
      <c r="BM7" s="39">
        <v>401.79</v>
      </c>
      <c r="BN7" s="39">
        <v>402.99</v>
      </c>
      <c r="BO7" s="39">
        <v>270.45999999999998</v>
      </c>
      <c r="BP7" s="39">
        <v>94.82</v>
      </c>
      <c r="BQ7" s="39">
        <v>97.2</v>
      </c>
      <c r="BR7" s="39">
        <v>94.42</v>
      </c>
      <c r="BS7" s="39">
        <v>97.6</v>
      </c>
      <c r="BT7" s="39">
        <v>94.55</v>
      </c>
      <c r="BU7" s="39">
        <v>100.47</v>
      </c>
      <c r="BV7" s="39">
        <v>101.72</v>
      </c>
      <c r="BW7" s="39">
        <v>102.38</v>
      </c>
      <c r="BX7" s="39">
        <v>100.12</v>
      </c>
      <c r="BY7" s="39">
        <v>98.66</v>
      </c>
      <c r="BZ7" s="39">
        <v>103.91</v>
      </c>
      <c r="CA7" s="39">
        <v>136.91999999999999</v>
      </c>
      <c r="CB7" s="39">
        <v>133.71</v>
      </c>
      <c r="CC7" s="39">
        <v>137.76</v>
      </c>
      <c r="CD7" s="39">
        <v>133.44</v>
      </c>
      <c r="CE7" s="39">
        <v>137.63999999999999</v>
      </c>
      <c r="CF7" s="39">
        <v>169.82</v>
      </c>
      <c r="CG7" s="39">
        <v>168.2</v>
      </c>
      <c r="CH7" s="39">
        <v>168.67</v>
      </c>
      <c r="CI7" s="39">
        <v>174.97</v>
      </c>
      <c r="CJ7" s="39">
        <v>178.59</v>
      </c>
      <c r="CK7" s="39">
        <v>167.11</v>
      </c>
      <c r="CL7" s="39">
        <v>47.3</v>
      </c>
      <c r="CM7" s="39">
        <v>45.98</v>
      </c>
      <c r="CN7" s="39">
        <v>46.71</v>
      </c>
      <c r="CO7" s="39">
        <v>47.96</v>
      </c>
      <c r="CP7" s="39">
        <v>48.56</v>
      </c>
      <c r="CQ7" s="39">
        <v>55.13</v>
      </c>
      <c r="CR7" s="39">
        <v>54.77</v>
      </c>
      <c r="CS7" s="39">
        <v>54.92</v>
      </c>
      <c r="CT7" s="39">
        <v>55.63</v>
      </c>
      <c r="CU7" s="39">
        <v>55.03</v>
      </c>
      <c r="CV7" s="39">
        <v>60.27</v>
      </c>
      <c r="CW7" s="39">
        <v>85.69</v>
      </c>
      <c r="CX7" s="39">
        <v>87.67</v>
      </c>
      <c r="CY7" s="39">
        <v>87.18</v>
      </c>
      <c r="CZ7" s="39">
        <v>85.35</v>
      </c>
      <c r="DA7" s="39">
        <v>82.74</v>
      </c>
      <c r="DB7" s="39">
        <v>83</v>
      </c>
      <c r="DC7" s="39">
        <v>82.89</v>
      </c>
      <c r="DD7" s="39">
        <v>82.66</v>
      </c>
      <c r="DE7" s="39">
        <v>82.04</v>
      </c>
      <c r="DF7" s="39">
        <v>81.900000000000006</v>
      </c>
      <c r="DG7" s="39">
        <v>89.92</v>
      </c>
      <c r="DH7" s="39">
        <v>36.54</v>
      </c>
      <c r="DI7" s="39">
        <v>37.299999999999997</v>
      </c>
      <c r="DJ7" s="39">
        <v>38.76</v>
      </c>
      <c r="DK7" s="39">
        <v>40.24</v>
      </c>
      <c r="DL7" s="39">
        <v>41.26</v>
      </c>
      <c r="DM7" s="39">
        <v>46.66</v>
      </c>
      <c r="DN7" s="39">
        <v>47.46</v>
      </c>
      <c r="DO7" s="39">
        <v>48.49</v>
      </c>
      <c r="DP7" s="39">
        <v>48.05</v>
      </c>
      <c r="DQ7" s="39">
        <v>48.87</v>
      </c>
      <c r="DR7" s="39">
        <v>48.85</v>
      </c>
      <c r="DS7" s="39">
        <v>23.65</v>
      </c>
      <c r="DT7" s="39">
        <v>24.45</v>
      </c>
      <c r="DU7" s="39">
        <v>23.89</v>
      </c>
      <c r="DV7" s="39">
        <v>23.09</v>
      </c>
      <c r="DW7" s="39">
        <v>22.41</v>
      </c>
      <c r="DX7" s="39">
        <v>9.85</v>
      </c>
      <c r="DY7" s="39">
        <v>9.7100000000000009</v>
      </c>
      <c r="DZ7" s="39">
        <v>12.79</v>
      </c>
      <c r="EA7" s="39">
        <v>13.39</v>
      </c>
      <c r="EB7" s="39">
        <v>14.85</v>
      </c>
      <c r="EC7" s="39">
        <v>17.8</v>
      </c>
      <c r="ED7" s="39">
        <v>0.37</v>
      </c>
      <c r="EE7" s="39">
        <v>0.51</v>
      </c>
      <c r="EF7" s="39">
        <v>0.56000000000000005</v>
      </c>
      <c r="EG7" s="39">
        <v>0.75</v>
      </c>
      <c r="EH7" s="39">
        <v>0.82</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有尾 早織</cp:lastModifiedBy>
  <cp:lastPrinted>2020-01-27T04:58:37Z</cp:lastPrinted>
  <dcterms:created xsi:type="dcterms:W3CDTF">2019-12-05T04:30:03Z</dcterms:created>
  <dcterms:modified xsi:type="dcterms:W3CDTF">2020-01-27T04:58:40Z</dcterms:modified>
  <cp:category/>
</cp:coreProperties>
</file>