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06_玉名市【上水道、下水道】格納済\上水道\"/>
    </mc:Choice>
  </mc:AlternateContent>
  <workbookProtection workbookAlgorithmName="SHA-512" workbookHashValue="UsBvmnVEBIDNiWVGP0OqYGuz1ObzLLe6knX8stpKbQ4IXWWToPdkLEz4FJBkJN9BDBBNxXGyUjSloPqurpeyzA==" workbookSaltValue="29q6g2CveFIUo/ON2IsP0w=="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<sst xmlns="http://schemas.openxmlformats.org/spreadsheetml/2006/main" count="220" uniqueCount="108">
  <si>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</si>
  <si>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</si>
  <si>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</si>
  <si>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</si>
  <si>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</si>
  <si>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</si>
  <si>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</si>
  <si>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</si>
  <si>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</si>
  <si>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</si>
  <si>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</si>
  <si>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</si>
  <si>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</si>
  <si>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</si>
  <si>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</si>
  <si>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</si>
  <si>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</si>
  <si>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</si>
  <si>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</si>
  <si>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</si>
  <si>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</si>
  <si>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</si>
  <si>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</si>
  <si>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</si>
  <si>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</si>
  <si>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</si>
  <si>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</si>
  <si>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</si>
  <si>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</si>
  <si>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</si>
  <si>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</si>
  <si>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</si>
  <si>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</si>
  <si>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</si>
  <si>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</si>
  <si>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</si>
  <si>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</si>
  <si>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</si>
  <si>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</si>
  <si>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</si>
  <si>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</si>
  <si>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</si>
  <si>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</si>
  <si>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</si>
  <si>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</si>
  <si>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</si>
  <si>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</si>
  <si>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</si>
  <si>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</si>
  <si>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</si>
  <si>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</si>
  <si>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</si>
  <si>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</si>
  <si>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</si>
  <si>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</si>
  <si>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</si>
  <si>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</si>
  <si>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</si>
  <si>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</si>
  <si>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</si>
  <si>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</si>
  <si>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</si>
  <si>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</si>
  <si>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</si>
  <si>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</si>
  <si>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</si>
  <si>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</si>
  <si>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</si>
  <si>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</si>
  <si>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</si>
  <si>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</si>
  <si>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</si>
  <si>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</si>
  <si>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</si>
  <si>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</si>
  <si>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</si>
  <si>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</si>
  <si>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</si>
  <si>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</si>
  <si>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</si>
  <si>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</si>
  <si>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</si>
  <si>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</si>
  <si>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</si>
  <si>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</si>
  <si>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</si>
  <si>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</si>
  <si>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</si>
  <si>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</si>
  <si>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</si>
  <si>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</si>
  <si>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</si>
  <si>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</si>
  <si>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</si>
  <si>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</si>
  <si>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</si>
  <si>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</si>
  <si>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</si>
  <si>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</si>
  <si>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</si>
  <si>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</si>
  <si>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</si>
  <si>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</si>
  <si>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</si>
  <si>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</si>
  <si>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・有形固定資産減価償却率は、増加傾向にあり、引き続き老朽化しつつある施設や設備を適切に維持管理しながら、水道の機能を確保していく必要があります。
・管路経年化率については、類似団体及び全国平均値より低いが、今後耐用年数に達し更新時期を迎える管路等が増えます。
・管路更新率については、平成29年度に策定したアセットマネジメント計画を基準に効率よく更新事業を行っていく予定です。</t>
    <rPh sb="74" eb="76">
      <t>カンロ</t>
    </rPh>
    <rPh sb="76" eb="79">
      <t>ケイネンカ</t>
    </rPh>
    <rPh sb="79" eb="80">
      <t>リツ</t>
    </rPh>
    <rPh sb="86" eb="88">
      <t>ルイジ</t>
    </rPh>
    <rPh sb="88" eb="90">
      <t>ダンタイ</t>
    </rPh>
    <rPh sb="90" eb="91">
      <t>オヨ</t>
    </rPh>
    <rPh sb="92" eb="94">
      <t>ゼンコク</t>
    </rPh>
    <rPh sb="94" eb="96">
      <t>ヘイキン</t>
    </rPh>
    <rPh sb="96" eb="97">
      <t>チ</t>
    </rPh>
    <rPh sb="99" eb="100">
      <t>ヒク</t>
    </rPh>
    <rPh sb="103" eb="105">
      <t>コンゴ</t>
    </rPh>
    <rPh sb="105" eb="107">
      <t>タイヨウ</t>
    </rPh>
    <rPh sb="107" eb="109">
      <t>ネンスウ</t>
    </rPh>
    <rPh sb="110" eb="111">
      <t>タッ</t>
    </rPh>
    <rPh sb="112" eb="114">
      <t>コウシン</t>
    </rPh>
    <rPh sb="114" eb="116">
      <t>ジキ</t>
    </rPh>
    <rPh sb="117" eb="118">
      <t>ムカ</t>
    </rPh>
    <rPh sb="120" eb="122">
      <t>カンロ</t>
    </rPh>
    <rPh sb="122" eb="123">
      <t>トウ</t>
    </rPh>
    <rPh sb="124" eb="125">
      <t>フ</t>
    </rPh>
    <rPh sb="131" eb="133">
      <t>カンロ</t>
    </rPh>
    <rPh sb="133" eb="135">
      <t>コウシン</t>
    </rPh>
    <rPh sb="135" eb="136">
      <t>リツ</t>
    </rPh>
    <rPh sb="142" eb="144">
      <t>ヘイセイ</t>
    </rPh>
    <rPh sb="146" eb="148">
      <t>ネンド</t>
    </rPh>
    <rPh sb="149" eb="151">
      <t>サクテイ</t>
    </rPh>
    <rPh sb="163" eb="165">
      <t>ケイカク</t>
    </rPh>
    <rPh sb="166" eb="168">
      <t>キジュン</t>
    </rPh>
    <rPh sb="169" eb="171">
      <t>コウリツ</t>
    </rPh>
    <rPh sb="173" eb="175">
      <t>コウシン</t>
    </rPh>
    <rPh sb="175" eb="177">
      <t>ジギョウ</t>
    </rPh>
    <rPh sb="178" eb="179">
      <t>オコナ</t>
    </rPh>
    <rPh sb="183" eb="185">
      <t>ヨテイ</t>
    </rPh>
    <phoneticPr fontId="4"/>
  </si>
  <si>
    <t xml:space="preserve">
・アセットマネジメント計画に基づいた効率的な施設整備と適切な料金確保、近隣市町村との広域化共同化事業による維持管理費の縮減を目標に、将来、安定した経営が継続できるように取り組んでいきたいと考えています。また、中長期的な視点から令和元年度に策定を予定している新水道ビジョンを基準に平成30年度に策定した経営戦略の見直しを図り本市としての適切な水準の目標値を設定することを予定しています。</t>
    <rPh sb="12" eb="14">
      <t>ケイカク</t>
    </rPh>
    <rPh sb="15" eb="16">
      <t>モト</t>
    </rPh>
    <rPh sb="33" eb="35">
      <t>カクホ</t>
    </rPh>
    <rPh sb="36" eb="38">
      <t>キンリン</t>
    </rPh>
    <rPh sb="38" eb="41">
      <t>シチョウソン</t>
    </rPh>
    <rPh sb="43" eb="46">
      <t>コウイキカ</t>
    </rPh>
    <rPh sb="46" eb="49">
      <t>キョウドウカ</t>
    </rPh>
    <rPh sb="49" eb="51">
      <t>ジギョウ</t>
    </rPh>
    <rPh sb="54" eb="56">
      <t>イジ</t>
    </rPh>
    <rPh sb="56" eb="59">
      <t>カンリヒ</t>
    </rPh>
    <rPh sb="60" eb="62">
      <t>シュクゲン</t>
    </rPh>
    <rPh sb="63" eb="65">
      <t>モクヒョウ</t>
    </rPh>
    <rPh sb="77" eb="79">
      <t>ケイゾク</t>
    </rPh>
    <rPh sb="85" eb="86">
      <t>ト</t>
    </rPh>
    <rPh sb="87" eb="88">
      <t>ク</t>
    </rPh>
    <rPh sb="114" eb="116">
      <t>レイワ</t>
    </rPh>
    <rPh sb="116" eb="118">
      <t>ガンネン</t>
    </rPh>
    <rPh sb="118" eb="119">
      <t>ド</t>
    </rPh>
    <rPh sb="120" eb="122">
      <t>サクテイ</t>
    </rPh>
    <rPh sb="123" eb="125">
      <t>ヨテイ</t>
    </rPh>
    <rPh sb="129" eb="130">
      <t>シン</t>
    </rPh>
    <rPh sb="130" eb="132">
      <t>スイドウ</t>
    </rPh>
    <rPh sb="137" eb="139">
      <t>キジュン</t>
    </rPh>
    <rPh sb="140" eb="142">
      <t>ヘイセイ</t>
    </rPh>
    <rPh sb="144" eb="146">
      <t>ネンド</t>
    </rPh>
    <rPh sb="147" eb="149">
      <t>サクテイ</t>
    </rPh>
    <rPh sb="151" eb="153">
      <t>ケイエイ</t>
    </rPh>
    <rPh sb="153" eb="155">
      <t>センリャク</t>
    </rPh>
    <rPh sb="156" eb="158">
      <t>ミナオ</t>
    </rPh>
    <rPh sb="160" eb="161">
      <t>ハカ</t>
    </rPh>
    <rPh sb="162" eb="164">
      <t>ホンシ</t>
    </rPh>
    <rPh sb="168" eb="170">
      <t>テキセツ</t>
    </rPh>
    <rPh sb="171" eb="173">
      <t>スイジュン</t>
    </rPh>
    <rPh sb="174" eb="177">
      <t>モクヒョウチ</t>
    </rPh>
    <rPh sb="178" eb="180">
      <t>セッテイ</t>
    </rPh>
    <rPh sb="185" eb="187">
      <t>ヨテイ</t>
    </rPh>
    <phoneticPr fontId="4"/>
  </si>
  <si>
    <t>・経常収支比率は100％を超えており、累積欠損金比率は0％であるため、現在は健全な経営水準であると言えます。　　　　　　　　　　　　　　　　・流動比率は、類似団体及び全国平均値を上回っているため支払返済能力は確保されているが、数年、減少傾向にあるため流動資産に注意する必要があります。　　　　　　　　　　　　　　　　　　  
・企業債残高対給水収益比率は、類似団体及び全国平均値よりも高水準で推移しており近年の給水区域拡張の影響と思われます。人口減少等の影響により給水収益が減少傾向にあるため今後も投資及び料金等のバランスを考慮していく必要があります。　　　　　　　　　　　　　　　　　　　　　・料金回収率は、平成30年度において100％となり経営に必要な費用を料金で賄うことができる状況になったため、今後も維持管理費等の歳出削減や適切な料金収入の確保を維持する必要があります。　　　　　　　　　　　　　　　・給水原価は、類似団体及び全国平均を下回っているため、効率性が保たれています。
・施設利用率は類似団体及び全国平均値より上回った状況にあるため、適切な施設規模であると思われます。　　　　　　　　　
・有収率は、ここ数年類似団体平均値よりも低水準で推移していることから、要因である漏水防止対策のため、平成29年度策定したアセットマネジメント計画を基準に効率的な老朽管の更新を進めていく必要があります。</t>
    <rPh sb="1" eb="3">
      <t>ケイジョウ</t>
    </rPh>
    <rPh sb="3" eb="5">
      <t>シュウシ</t>
    </rPh>
    <rPh sb="5" eb="7">
      <t>ヒリツ</t>
    </rPh>
    <rPh sb="13" eb="14">
      <t>コ</t>
    </rPh>
    <rPh sb="19" eb="21">
      <t>ルイセキ</t>
    </rPh>
    <rPh sb="21" eb="23">
      <t>ケッソン</t>
    </rPh>
    <rPh sb="23" eb="24">
      <t>キン</t>
    </rPh>
    <rPh sb="24" eb="26">
      <t>ヒリツ</t>
    </rPh>
    <rPh sb="35" eb="37">
      <t>ゲンザイ</t>
    </rPh>
    <rPh sb="38" eb="40">
      <t>ケンゼン</t>
    </rPh>
    <rPh sb="41" eb="43">
      <t>ケイエイ</t>
    </rPh>
    <rPh sb="43" eb="45">
      <t>スイジュン</t>
    </rPh>
    <rPh sb="49" eb="50">
      <t>イ</t>
    </rPh>
    <rPh sb="71" eb="73">
      <t>リュウドウ</t>
    </rPh>
    <rPh sb="73" eb="75">
      <t>ヒリツ</t>
    </rPh>
    <rPh sb="77" eb="79">
      <t>ルイジ</t>
    </rPh>
    <rPh sb="79" eb="81">
      <t>ダンタイ</t>
    </rPh>
    <rPh sb="81" eb="82">
      <t>オヨ</t>
    </rPh>
    <rPh sb="83" eb="85">
      <t>ゼンコク</t>
    </rPh>
    <rPh sb="85" eb="87">
      <t>ヘイキン</t>
    </rPh>
    <rPh sb="87" eb="88">
      <t>チ</t>
    </rPh>
    <rPh sb="89" eb="91">
      <t>ウワマワ</t>
    </rPh>
    <rPh sb="97" eb="99">
      <t>シハライ</t>
    </rPh>
    <rPh sb="99" eb="101">
      <t>ヘンサイ</t>
    </rPh>
    <rPh sb="101" eb="103">
      <t>ノウリョク</t>
    </rPh>
    <rPh sb="104" eb="106">
      <t>カクホ</t>
    </rPh>
    <rPh sb="113" eb="115">
      <t>スウネン</t>
    </rPh>
    <rPh sb="116" eb="120">
      <t>ゲンショウケイコウ</t>
    </rPh>
    <rPh sb="125" eb="127">
      <t>リュウドウ</t>
    </rPh>
    <rPh sb="127" eb="129">
      <t>シサン</t>
    </rPh>
    <rPh sb="130" eb="132">
      <t>チュウイ</t>
    </rPh>
    <rPh sb="134" eb="136">
      <t>ヒツヨウ</t>
    </rPh>
    <rPh sb="164" eb="166">
      <t>キギョウ</t>
    </rPh>
    <rPh sb="166" eb="167">
      <t>サイ</t>
    </rPh>
    <rPh sb="167" eb="169">
      <t>ザンダカ</t>
    </rPh>
    <rPh sb="169" eb="170">
      <t>タイ</t>
    </rPh>
    <rPh sb="170" eb="172">
      <t>キュウスイ</t>
    </rPh>
    <rPh sb="172" eb="174">
      <t>シュウエキ</t>
    </rPh>
    <rPh sb="174" eb="176">
      <t>ヒリツ</t>
    </rPh>
    <rPh sb="178" eb="180">
      <t>ルイジ</t>
    </rPh>
    <rPh sb="180" eb="182">
      <t>ダンタイ</t>
    </rPh>
    <rPh sb="182" eb="183">
      <t>オヨ</t>
    </rPh>
    <rPh sb="184" eb="186">
      <t>ゼンコク</t>
    </rPh>
    <rPh sb="186" eb="188">
      <t>ヘイキン</t>
    </rPh>
    <rPh sb="188" eb="189">
      <t>チ</t>
    </rPh>
    <rPh sb="192" eb="193">
      <t>コウ</t>
    </rPh>
    <rPh sb="193" eb="195">
      <t>スイジュン</t>
    </rPh>
    <rPh sb="196" eb="198">
      <t>スイイ</t>
    </rPh>
    <rPh sb="202" eb="204">
      <t>キンネン</t>
    </rPh>
    <rPh sb="205" eb="207">
      <t>キュウスイ</t>
    </rPh>
    <rPh sb="207" eb="209">
      <t>クイキ</t>
    </rPh>
    <rPh sb="209" eb="211">
      <t>カクチョウ</t>
    </rPh>
    <rPh sb="212" eb="214">
      <t>エイキョウ</t>
    </rPh>
    <rPh sb="215" eb="216">
      <t>オモ</t>
    </rPh>
    <rPh sb="221" eb="223">
      <t>ジンコウ</t>
    </rPh>
    <rPh sb="223" eb="225">
      <t>ゲンショウ</t>
    </rPh>
    <rPh sb="225" eb="226">
      <t>トウ</t>
    </rPh>
    <rPh sb="227" eb="229">
      <t>エイキョウ</t>
    </rPh>
    <rPh sb="232" eb="234">
      <t>キュウスイ</t>
    </rPh>
    <rPh sb="234" eb="236">
      <t>シュウエキ</t>
    </rPh>
    <rPh sb="237" eb="239">
      <t>ゲンショウ</t>
    </rPh>
    <rPh sb="239" eb="241">
      <t>ケイコウ</t>
    </rPh>
    <rPh sb="246" eb="248">
      <t>コンゴ</t>
    </rPh>
    <rPh sb="249" eb="251">
      <t>トウシ</t>
    </rPh>
    <rPh sb="251" eb="252">
      <t>オヨ</t>
    </rPh>
    <rPh sb="253" eb="255">
      <t>リョウキン</t>
    </rPh>
    <rPh sb="255" eb="256">
      <t>トウ</t>
    </rPh>
    <rPh sb="262" eb="264">
      <t>コウリョ</t>
    </rPh>
    <rPh sb="268" eb="270">
      <t>ヒツヨウ</t>
    </rPh>
    <rPh sb="298" eb="300">
      <t>リョウキン</t>
    </rPh>
    <rPh sb="300" eb="302">
      <t>カイシュウ</t>
    </rPh>
    <rPh sb="302" eb="303">
      <t>リツ</t>
    </rPh>
    <rPh sb="305" eb="307">
      <t>ヘイセイ</t>
    </rPh>
    <rPh sb="309" eb="311">
      <t>ネンド</t>
    </rPh>
    <rPh sb="322" eb="324">
      <t>ケイエイ</t>
    </rPh>
    <rPh sb="325" eb="327">
      <t>ヒツヨウ</t>
    </rPh>
    <rPh sb="328" eb="330">
      <t>ヒヨウ</t>
    </rPh>
    <rPh sb="331" eb="333">
      <t>リョウキン</t>
    </rPh>
    <rPh sb="334" eb="335">
      <t>マカナ</t>
    </rPh>
    <rPh sb="342" eb="344">
      <t>ジョウキョウ</t>
    </rPh>
    <rPh sb="351" eb="353">
      <t>コンゴ</t>
    </rPh>
    <rPh sb="354" eb="356">
      <t>イジ</t>
    </rPh>
    <rPh sb="356" eb="358">
      <t>カンリ</t>
    </rPh>
    <rPh sb="358" eb="359">
      <t>ヒ</t>
    </rPh>
    <rPh sb="359" eb="360">
      <t>トウ</t>
    </rPh>
    <rPh sb="361" eb="363">
      <t>サイシュツ</t>
    </rPh>
    <rPh sb="363" eb="365">
      <t>サクゲン</t>
    </rPh>
    <rPh sb="366" eb="368">
      <t>テキセツ</t>
    </rPh>
    <rPh sb="369" eb="371">
      <t>リョウキン</t>
    </rPh>
    <rPh sb="371" eb="373">
      <t>シュウニュウ</t>
    </rPh>
    <rPh sb="374" eb="376">
      <t>カクホ</t>
    </rPh>
    <rPh sb="377" eb="379">
      <t>イジ</t>
    </rPh>
    <rPh sb="381" eb="383">
      <t>ヒツヨウ</t>
    </rPh>
    <rPh sb="405" eb="407">
      <t>キュウスイ</t>
    </rPh>
    <rPh sb="407" eb="409">
      <t>ゲンカ</t>
    </rPh>
    <rPh sb="411" eb="413">
      <t>ルイジ</t>
    </rPh>
    <rPh sb="413" eb="415">
      <t>ダンタイ</t>
    </rPh>
    <rPh sb="415" eb="416">
      <t>オヨ</t>
    </rPh>
    <rPh sb="417" eb="419">
      <t>ゼンコク</t>
    </rPh>
    <rPh sb="419" eb="421">
      <t>ヘイキン</t>
    </rPh>
    <rPh sb="422" eb="423">
      <t>シタ</t>
    </rPh>
    <rPh sb="423" eb="424">
      <t>マワ</t>
    </rPh>
    <rPh sb="431" eb="433">
      <t>コウリツ</t>
    </rPh>
    <rPh sb="433" eb="434">
      <t>セイ</t>
    </rPh>
    <rPh sb="435" eb="436">
      <t>タモ</t>
    </rPh>
    <rPh sb="445" eb="447">
      <t>シセツ</t>
    </rPh>
    <rPh sb="447" eb="449">
      <t>リヨウ</t>
    </rPh>
    <rPh sb="449" eb="450">
      <t>リツ</t>
    </rPh>
    <rPh sb="451" eb="453">
      <t>ルイジ</t>
    </rPh>
    <rPh sb="453" eb="455">
      <t>ダンタイ</t>
    </rPh>
    <rPh sb="455" eb="456">
      <t>オヨ</t>
    </rPh>
    <rPh sb="457" eb="459">
      <t>ゼンコク</t>
    </rPh>
    <rPh sb="459" eb="461">
      <t>ヘイキン</t>
    </rPh>
    <rPh sb="461" eb="462">
      <t>チ</t>
    </rPh>
    <rPh sb="464" eb="466">
      <t>ウワマワ</t>
    </rPh>
    <rPh sb="468" eb="470">
      <t>ジョウキョウ</t>
    </rPh>
    <rPh sb="476" eb="478">
      <t>テキセツ</t>
    </rPh>
    <rPh sb="479" eb="481">
      <t>シセツ</t>
    </rPh>
    <rPh sb="481" eb="483">
      <t>キボ</t>
    </rPh>
    <rPh sb="487" eb="488">
      <t>オモ</t>
    </rPh>
    <rPh sb="504" eb="506">
      <t>ユウシュウ</t>
    </rPh>
    <rPh sb="506" eb="507">
      <t>リツ</t>
    </rPh>
    <rPh sb="511" eb="513">
      <t>スウネン</t>
    </rPh>
    <rPh sb="513" eb="515">
      <t>ルイジ</t>
    </rPh>
    <rPh sb="515" eb="517">
      <t>ダンタイ</t>
    </rPh>
    <rPh sb="517" eb="519">
      <t>ヘイキン</t>
    </rPh>
    <rPh sb="519" eb="520">
      <t>チ</t>
    </rPh>
    <rPh sb="523" eb="524">
      <t>テイ</t>
    </rPh>
    <rPh sb="524" eb="526">
      <t>スイジュン</t>
    </rPh>
    <rPh sb="527" eb="529">
      <t>スイイ</t>
    </rPh>
    <rPh sb="538" eb="540">
      <t>ヨウイン</t>
    </rPh>
    <rPh sb="543" eb="545">
      <t>ロウスイ</t>
    </rPh>
    <rPh sb="545" eb="547">
      <t>ボウシ</t>
    </rPh>
    <rPh sb="547" eb="549">
      <t>タイサク</t>
    </rPh>
    <rPh sb="553" eb="555">
      <t>ヘイセイ</t>
    </rPh>
    <rPh sb="557" eb="559">
      <t>ネンド</t>
    </rPh>
    <rPh sb="559" eb="561">
      <t>サクテイ</t>
    </rPh>
    <rPh sb="573" eb="575">
      <t>ケイカク</t>
    </rPh>
    <rPh sb="576" eb="578">
      <t>キジュン</t>
    </rPh>
    <rPh sb="579" eb="582">
      <t>コウリツテキ</t>
    </rPh>
    <rPh sb="583" eb="585">
      <t>ロウキュウ</t>
    </rPh>
    <rPh sb="585" eb="586">
      <t>カン</t>
    </rPh>
    <rPh sb="587" eb="589">
      <t>コウシン</t>
    </rPh>
    <rPh sb="590" eb="591">
      <t>スス</t>
    </rPh>
    <rPh sb="595" eb="5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</si>
</sst>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u/>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0.33</c:v>
                </c:pt>
                <c:pt idx="1">
                  <c:v>0.31</c:v>
                </c:pt>
                <c:pt idx="2">
                  <c:v>0.13</c:v>
                </c:pt>
                <c:pt idx="3">
                  <c:v>0.21</c:v>
                </c:pt>
                <c:pt idx="4">
                  <c:v>0.21</c:v>
                </c:pt>
              </c:numCache>
            </c:numRef>
          </c:val>
          <c:extLst>
            <c:ext xmlns:c16="http://schemas.microsoft.com/office/drawing/2014/chart" uri="{C3380CC4-5D6E-409C-BE32-E72D297353CC}">
              <c16:uniqueId val="{00000000-AD74-4B55-8BB4-81E25F7EE0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0.71</c:v>
                </c:pt>
                <c:pt idx="3">
                  <c:v>0.75</c:v>
                </c:pt>
                <c:pt idx="4">
                  <c:v>0.63</c:v>
                </c:pt>
              </c:numCache>
            </c:numRef>
          </c:val>
          <c:smooth val="0"/>
          <c:extLst>
            <c:ext xmlns:c16="http://schemas.microsoft.com/office/drawing/2014/chart" uri="{C3380CC4-5D6E-409C-BE32-E72D297353CC}">
              <c16:uniqueId val="{00000001-AD74-4B55-8BB4-81E25F7EE0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59.86</c:v>
                </c:pt>
                <c:pt idx="1">
                  <c:v>60.07</c:v>
                </c:pt>
                <c:pt idx="2">
                  <c:v>77.48</c:v>
                </c:pt>
                <c:pt idx="3">
                  <c:v>75.12</c:v>
                </c:pt>
                <c:pt idx="4">
                  <c:v>74.400000000000006</c:v>
                </c:pt>
              </c:numCache>
            </c:numRef>
          </c:val>
          <c:extLst>
            <c:ext xmlns:c16="http://schemas.microsoft.com/office/drawing/2014/chart" uri="{C3380CC4-5D6E-409C-BE32-E72D297353CC}">
              <c16:uniqueId val="{00000000-A855-44AB-BC84-A311E5072E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59.11</c:v>
                </c:pt>
                <c:pt idx="3">
                  <c:v>59.74</c:v>
                </c:pt>
                <c:pt idx="4">
                  <c:v>59.46</c:v>
                </c:pt>
              </c:numCache>
            </c:numRef>
          </c:val>
          <c:smooth val="0"/>
          <c:extLst>
            <c:ext xmlns:c16="http://schemas.microsoft.com/office/drawing/2014/chart" uri="{C3380CC4-5D6E-409C-BE32-E72D297353CC}">
              <c16:uniqueId val="{00000001-A855-44AB-BC84-A311E5072E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77.87</c:v>
                </c:pt>
                <c:pt idx="1">
                  <c:v>77.59</c:v>
                </c:pt>
                <c:pt idx="2">
                  <c:v>77.98</c:v>
                </c:pt>
                <c:pt idx="3">
                  <c:v>80.34</c:v>
                </c:pt>
                <c:pt idx="4">
                  <c:v>80.78</c:v>
                </c:pt>
              </c:numCache>
            </c:numRef>
          </c:val>
          <c:extLst>
            <c:ext xmlns:c16="http://schemas.microsoft.com/office/drawing/2014/chart" uri="{C3380CC4-5D6E-409C-BE32-E72D297353CC}">
              <c16:uniqueId val="{00000000-6AFF-4992-AD10-2E16EEE4C3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87.91</c:v>
                </c:pt>
                <c:pt idx="3">
                  <c:v>87.28</c:v>
                </c:pt>
                <c:pt idx="4">
                  <c:v>87.41</c:v>
                </c:pt>
              </c:numCache>
            </c:numRef>
          </c:val>
          <c:smooth val="0"/>
          <c:extLst>
            <c:ext xmlns:c16="http://schemas.microsoft.com/office/drawing/2014/chart" uri="{C3380CC4-5D6E-409C-BE32-E72D297353CC}">
              <c16:uniqueId val="{00000001-6AFF-4992-AD10-2E16EEE4C3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127.82</c:v>
                </c:pt>
                <c:pt idx="1">
                  <c:v>125</c:v>
                </c:pt>
                <c:pt idx="2">
                  <c:v>110.49</c:v>
                </c:pt>
                <c:pt idx="3">
                  <c:v>108.77</c:v>
                </c:pt>
                <c:pt idx="4">
                  <c:v>108.46</c:v>
                </c:pt>
              </c:numCache>
            </c:numRef>
          </c:val>
          <c:extLst>
            <c:ext xmlns:c16="http://schemas.microsoft.com/office/drawing/2014/chart" uri="{C3380CC4-5D6E-409C-BE32-E72D297353CC}">
              <c16:uniqueId val="{00000000-306D-4616-B262-120BEDCDED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113.16</c:v>
                </c:pt>
                <c:pt idx="3">
                  <c:v>112.15</c:v>
                </c:pt>
                <c:pt idx="4">
                  <c:v>111.44</c:v>
                </c:pt>
              </c:numCache>
            </c:numRef>
          </c:val>
          <c:smooth val="0"/>
          <c:extLst>
            <c:ext xmlns:c16="http://schemas.microsoft.com/office/drawing/2014/chart" uri="{C3380CC4-5D6E-409C-BE32-E72D297353CC}">
              <c16:uniqueId val="{00000001-306D-4616-B262-120BEDCDED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44.01</c:v>
                </c:pt>
                <c:pt idx="1">
                  <c:v>46.08</c:v>
                </c:pt>
                <c:pt idx="2">
                  <c:v>45.76</c:v>
                </c:pt>
                <c:pt idx="3">
                  <c:v>47.56</c:v>
                </c:pt>
                <c:pt idx="4">
                  <c:v>48.75</c:v>
                </c:pt>
              </c:numCache>
            </c:numRef>
          </c:val>
          <c:extLst>
            <c:ext xmlns:c16="http://schemas.microsoft.com/office/drawing/2014/chart" uri="{C3380CC4-5D6E-409C-BE32-E72D297353CC}">
              <c16:uniqueId val="{00000000-9A74-488F-873D-29A2D98C9A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46.88</c:v>
                </c:pt>
                <c:pt idx="3">
                  <c:v>46.94</c:v>
                </c:pt>
                <c:pt idx="4">
                  <c:v>47.62</c:v>
                </c:pt>
              </c:numCache>
            </c:numRef>
          </c:val>
          <c:smooth val="0"/>
          <c:extLst>
            <c:ext xmlns:c16="http://schemas.microsoft.com/office/drawing/2014/chart" uri="{C3380CC4-5D6E-409C-BE32-E72D297353CC}">
              <c16:uniqueId val="{00000001-9A74-488F-873D-29A2D98C9A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1.9</c:v>
                </c:pt>
                <c:pt idx="1">
                  <c:v>0</c:v>
                </c:pt>
                <c:pt idx="2">
                  <c:v>0</c:v>
                </c:pt>
                <c:pt idx="3" formatCode="#,##0.00;&quot;△&quot;#,##0.00;&quot;-&quot;">
                  <c:v>6.03</c:v>
                </c:pt>
                <c:pt idx="4" formatCode="#,##0.00;&quot;△&quot;#,##0.00;&quot;-&quot;">
                  <c:v>4.4000000000000004</c:v>
                </c:pt>
              </c:numCache>
            </c:numRef>
          </c:val>
          <c:extLst>
            <c:ext xmlns:c16="http://schemas.microsoft.com/office/drawing/2014/chart" uri="{C3380CC4-5D6E-409C-BE32-E72D297353CC}">
              <c16:uniqueId val="{00000000-E926-433C-826E-8F3E8C8E6E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13.39</c:v>
                </c:pt>
                <c:pt idx="3">
                  <c:v>14.48</c:v>
                </c:pt>
                <c:pt idx="4">
                  <c:v>16.27</c:v>
                </c:pt>
              </c:numCache>
            </c:numRef>
          </c:val>
          <c:smooth val="0"/>
          <c:extLst>
            <c:ext xmlns:c16="http://schemas.microsoft.com/office/drawing/2014/chart" uri="{C3380CC4-5D6E-409C-BE32-E72D297353CC}">
              <c16:uniqueId val="{00000001-E926-433C-826E-8F3E8C8E6E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87-49D8-87FC-A5284C02EC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0.68</c:v>
                </c:pt>
                <c:pt idx="3">
                  <c:v>1</c:v>
                </c:pt>
                <c:pt idx="4">
                  <c:v>1.03</c:v>
                </c:pt>
              </c:numCache>
            </c:numRef>
          </c:val>
          <c:smooth val="0"/>
          <c:extLst>
            <c:ext xmlns:c16="http://schemas.microsoft.com/office/drawing/2014/chart" uri="{C3380CC4-5D6E-409C-BE32-E72D297353CC}">
              <c16:uniqueId val="{00000001-6587-49D8-87FC-A5284C02EC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352.05</c:v>
                </c:pt>
                <c:pt idx="1">
                  <c:v>453.89</c:v>
                </c:pt>
                <c:pt idx="2">
                  <c:v>449.77</c:v>
                </c:pt>
                <c:pt idx="3">
                  <c:v>444.05</c:v>
                </c:pt>
                <c:pt idx="4">
                  <c:v>393.1</c:v>
                </c:pt>
              </c:numCache>
            </c:numRef>
          </c:val>
          <c:extLst>
            <c:ext xmlns:c16="http://schemas.microsoft.com/office/drawing/2014/chart" uri="{C3380CC4-5D6E-409C-BE32-E72D297353CC}">
              <c16:uniqueId val="{00000000-B74B-4A20-82EB-35D3F50276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357.82</c:v>
                </c:pt>
                <c:pt idx="3">
                  <c:v>355.5</c:v>
                </c:pt>
                <c:pt idx="4">
                  <c:v>349.83</c:v>
                </c:pt>
              </c:numCache>
            </c:numRef>
          </c:val>
          <c:smooth val="0"/>
          <c:extLst>
            <c:ext xmlns:c16="http://schemas.microsoft.com/office/drawing/2014/chart" uri="{C3380CC4-5D6E-409C-BE32-E72D297353CC}">
              <c16:uniqueId val="{00000001-B74B-4A20-82EB-35D3F50276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570.69000000000005</c:v>
                </c:pt>
                <c:pt idx="1">
                  <c:v>531.91</c:v>
                </c:pt>
                <c:pt idx="2">
                  <c:v>562.96</c:v>
                </c:pt>
                <c:pt idx="3">
                  <c:v>525.53</c:v>
                </c:pt>
                <c:pt idx="4">
                  <c:v>488.08</c:v>
                </c:pt>
              </c:numCache>
            </c:numRef>
          </c:val>
          <c:extLst>
            <c:ext xmlns:c16="http://schemas.microsoft.com/office/drawing/2014/chart" uri="{C3380CC4-5D6E-409C-BE32-E72D297353CC}">
              <c16:uniqueId val="{00000000-E044-4EE7-A95B-A545532AE8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307.45999999999998</c:v>
                </c:pt>
                <c:pt idx="3">
                  <c:v>312.58</c:v>
                </c:pt>
                <c:pt idx="4">
                  <c:v>314.87</c:v>
                </c:pt>
              </c:numCache>
            </c:numRef>
          </c:val>
          <c:smooth val="0"/>
          <c:extLst>
            <c:ext xmlns:c16="http://schemas.microsoft.com/office/drawing/2014/chart" uri="{C3380CC4-5D6E-409C-BE32-E72D297353CC}">
              <c16:uniqueId val="{00000001-E044-4EE7-A95B-A545532AE8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109.75</c:v>
                </c:pt>
                <c:pt idx="1">
                  <c:v>108.32</c:v>
                </c:pt>
                <c:pt idx="2">
                  <c:v>99.29</c:v>
                </c:pt>
                <c:pt idx="3">
                  <c:v>96.23</c:v>
                </c:pt>
                <c:pt idx="4">
                  <c:v>100.07</c:v>
                </c:pt>
              </c:numCache>
            </c:numRef>
          </c:val>
          <c:extLst>
            <c:ext xmlns:c16="http://schemas.microsoft.com/office/drawing/2014/chart" uri="{C3380CC4-5D6E-409C-BE32-E72D297353CC}">
              <c16:uniqueId val="{00000000-4204-4188-A209-6F7CB6FAE7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106.01</c:v>
                </c:pt>
                <c:pt idx="3">
                  <c:v>104.57</c:v>
                </c:pt>
                <c:pt idx="4">
                  <c:v>103.54</c:v>
                </c:pt>
              </c:numCache>
            </c:numRef>
          </c:val>
          <c:smooth val="0"/>
          <c:extLst>
            <c:ext xmlns:c16="http://schemas.microsoft.com/office/drawing/2014/chart" uri="{C3380CC4-5D6E-409C-BE32-E72D297353CC}">
              <c16:uniqueId val="{00000001-4204-4188-A209-6F7CB6FAE7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116.84</c:v>
                </c:pt>
                <c:pt idx="1">
                  <c:v>118.79</c:v>
                </c:pt>
                <c:pt idx="2">
                  <c:v>129.1</c:v>
                </c:pt>
                <c:pt idx="3">
                  <c:v>133.28</c:v>
                </c:pt>
                <c:pt idx="4">
                  <c:v>128.32</c:v>
                </c:pt>
              </c:numCache>
            </c:numRef>
          </c:val>
          <c:extLst>
            <c:ext xmlns:c16="http://schemas.microsoft.com/office/drawing/2014/chart" uri="{C3380CC4-5D6E-409C-BE32-E72D297353CC}">
              <c16:uniqueId val="{00000000-661A-4505-BD2E-E8B0AEAB91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162.24</c:v>
                </c:pt>
                <c:pt idx="3">
                  <c:v>165.47</c:v>
                </c:pt>
                <c:pt idx="4">
                  <c:v>167.46</c:v>
                </c:pt>
              </c:numCache>
            </c:numRef>
          </c:val>
          <c:smooth val="0"/>
          <c:extLst>
            <c:ext xmlns:c16="http://schemas.microsoft.com/office/drawing/2014/chart" uri="{C3380CC4-5D6E-409C-BE32-E72D297353CC}">
              <c16:uniqueId val="{00000001-661A-4505-BD2E-E8B0AEAB91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玉名市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66627</v>
      </c>
      <c r="AM8" s="60"/>
      <c r="AN8" s="60"/>
      <c r="AO8" s="60"/>
      <c r="AP8" s="60"/>
      <c r="AQ8" s="60"/>
      <c r="AR8" s="60"/>
      <c r="AS8" s="60"/>
      <c r="AT8" s="51">
        <f>データ!$S$6</f>
        <v>152.6</v>
      </c>
      <c r="AU8" s="52"/>
      <c r="AV8" s="52"/>
      <c r="AW8" s="52"/>
      <c r="AX8" s="52"/>
      <c r="AY8" s="52"/>
      <c r="AZ8" s="52"/>
      <c r="BA8" s="52"/>
      <c r="BB8" s="53">
        <f>データ!$T$6</f>
        <v>436.61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62.54</v>
      </c>
      <c r="J10" s="52"/>
      <c r="K10" s="52"/>
      <c r="L10" s="52"/>
      <c r="M10" s="52"/>
      <c r="N10" s="52"/>
      <c r="O10" s="63"/>
      <c r="P10" s="53">
        <f>データ!$P$6</f>
        <v>75.53</v>
      </c>
      <c r="Q10" s="53"/>
      <c r="R10" s="53"/>
      <c r="S10" s="53"/>
      <c r="T10" s="53"/>
      <c r="U10" s="53"/>
      <c r="V10" s="53"/>
      <c r="W10" s="60">
        <f>データ!$Q$6</f>
        <v>2549</v>
      </c>
      <c r="X10" s="60"/>
      <c r="Y10" s="60"/>
      <c r="Z10" s="60"/>
      <c r="AA10" s="60"/>
      <c r="AB10" s="60"/>
      <c r="AC10" s="60"/>
      <c r="AD10" s="2"/>
      <c r="AE10" s="2"/>
      <c r="AF10" s="2"/>
      <c r="AG10" s="2"/>
      <c r="AH10" s="4"/>
      <c r="AI10" s="4"/>
      <c r="AJ10" s="4"/>
      <c r="AK10" s="4"/>
      <c r="AL10" s="60">
        <f>データ!$U$6</f>
        <v>50091</v>
      </c>
      <c r="AM10" s="60"/>
      <c r="AN10" s="60"/>
      <c r="AO10" s="60"/>
      <c r="AP10" s="60"/>
      <c r="AQ10" s="60"/>
      <c r="AR10" s="60"/>
      <c r="AS10" s="60"/>
      <c r="AT10" s="51">
        <f>データ!$V$6</f>
        <v>84.33</v>
      </c>
      <c r="AU10" s="52"/>
      <c r="AV10" s="52"/>
      <c r="AW10" s="52"/>
      <c r="AX10" s="52"/>
      <c r="AY10" s="52"/>
      <c r="AZ10" s="52"/>
      <c r="BA10" s="52"/>
      <c r="BB10" s="53">
        <f>データ!$W$6</f>
        <v>593.99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0" t="s">
        <v>107</v>
      </c>
      <c r="BM16" s="81"/>
      <c r="BN16" s="81"/>
      <c r="BO16" s="81"/>
      <c r="BP16" s="81"/>
      <c r="BQ16" s="81"/>
      <c r="BR16" s="81"/>
      <c r="BS16" s="81"/>
      <c r="BT16" s="81"/>
      <c r="BU16" s="81"/>
      <c r="BV16" s="81"/>
      <c r="BW16" s="81"/>
      <c r="BX16" s="81"/>
      <c r="BY16" s="81"/>
      <c r="BZ16" s="8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0"/>
      <c r="BM17" s="81"/>
      <c r="BN17" s="81"/>
      <c r="BO17" s="81"/>
      <c r="BP17" s="81"/>
      <c r="BQ17" s="81"/>
      <c r="BR17" s="81"/>
      <c r="BS17" s="81"/>
      <c r="BT17" s="81"/>
      <c r="BU17" s="81"/>
      <c r="BV17" s="81"/>
      <c r="BW17" s="81"/>
      <c r="BX17" s="81"/>
      <c r="BY17" s="81"/>
      <c r="BZ17" s="8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0"/>
      <c r="BM18" s="81"/>
      <c r="BN18" s="81"/>
      <c r="BO18" s="81"/>
      <c r="BP18" s="81"/>
      <c r="BQ18" s="81"/>
      <c r="BR18" s="81"/>
      <c r="BS18" s="81"/>
      <c r="BT18" s="81"/>
      <c r="BU18" s="81"/>
      <c r="BV18" s="81"/>
      <c r="BW18" s="81"/>
      <c r="BX18" s="81"/>
      <c r="BY18" s="81"/>
      <c r="BZ18" s="8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0"/>
      <c r="BM19" s="81"/>
      <c r="BN19" s="81"/>
      <c r="BO19" s="81"/>
      <c r="BP19" s="81"/>
      <c r="BQ19" s="81"/>
      <c r="BR19" s="81"/>
      <c r="BS19" s="81"/>
      <c r="BT19" s="81"/>
      <c r="BU19" s="81"/>
      <c r="BV19" s="81"/>
      <c r="BW19" s="81"/>
      <c r="BX19" s="81"/>
      <c r="BY19" s="81"/>
      <c r="BZ19" s="8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0"/>
      <c r="BM20" s="81"/>
      <c r="BN20" s="81"/>
      <c r="BO20" s="81"/>
      <c r="BP20" s="81"/>
      <c r="BQ20" s="81"/>
      <c r="BR20" s="81"/>
      <c r="BS20" s="81"/>
      <c r="BT20" s="81"/>
      <c r="BU20" s="81"/>
      <c r="BV20" s="81"/>
      <c r="BW20" s="81"/>
      <c r="BX20" s="81"/>
      <c r="BY20" s="81"/>
      <c r="BZ20" s="8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0"/>
      <c r="BM21" s="81"/>
      <c r="BN21" s="81"/>
      <c r="BO21" s="81"/>
      <c r="BP21" s="81"/>
      <c r="BQ21" s="81"/>
      <c r="BR21" s="81"/>
      <c r="BS21" s="81"/>
      <c r="BT21" s="81"/>
      <c r="BU21" s="81"/>
      <c r="BV21" s="81"/>
      <c r="BW21" s="81"/>
      <c r="BX21" s="81"/>
      <c r="BY21" s="81"/>
      <c r="BZ21" s="8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0"/>
      <c r="BM22" s="81"/>
      <c r="BN22" s="81"/>
      <c r="BO22" s="81"/>
      <c r="BP22" s="81"/>
      <c r="BQ22" s="81"/>
      <c r="BR22" s="81"/>
      <c r="BS22" s="81"/>
      <c r="BT22" s="81"/>
      <c r="BU22" s="81"/>
      <c r="BV22" s="81"/>
      <c r="BW22" s="81"/>
      <c r="BX22" s="81"/>
      <c r="BY22" s="81"/>
      <c r="BZ22" s="8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0"/>
      <c r="BM23" s="81"/>
      <c r="BN23" s="81"/>
      <c r="BO23" s="81"/>
      <c r="BP23" s="81"/>
      <c r="BQ23" s="81"/>
      <c r="BR23" s="81"/>
      <c r="BS23" s="81"/>
      <c r="BT23" s="81"/>
      <c r="BU23" s="81"/>
      <c r="BV23" s="81"/>
      <c r="BW23" s="81"/>
      <c r="BX23" s="81"/>
      <c r="BY23" s="81"/>
      <c r="BZ23" s="8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0"/>
      <c r="BM24" s="81"/>
      <c r="BN24" s="81"/>
      <c r="BO24" s="81"/>
      <c r="BP24" s="81"/>
      <c r="BQ24" s="81"/>
      <c r="BR24" s="81"/>
      <c r="BS24" s="81"/>
      <c r="BT24" s="81"/>
      <c r="BU24" s="81"/>
      <c r="BV24" s="81"/>
      <c r="BW24" s="81"/>
      <c r="BX24" s="81"/>
      <c r="BY24" s="81"/>
      <c r="BZ24" s="8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0"/>
      <c r="BM25" s="81"/>
      <c r="BN25" s="81"/>
      <c r="BO25" s="81"/>
      <c r="BP25" s="81"/>
      <c r="BQ25" s="81"/>
      <c r="BR25" s="81"/>
      <c r="BS25" s="81"/>
      <c r="BT25" s="81"/>
      <c r="BU25" s="81"/>
      <c r="BV25" s="81"/>
      <c r="BW25" s="81"/>
      <c r="BX25" s="81"/>
      <c r="BY25" s="81"/>
      <c r="BZ25" s="8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0"/>
      <c r="BM26" s="81"/>
      <c r="BN26" s="81"/>
      <c r="BO26" s="81"/>
      <c r="BP26" s="81"/>
      <c r="BQ26" s="81"/>
      <c r="BR26" s="81"/>
      <c r="BS26" s="81"/>
      <c r="BT26" s="81"/>
      <c r="BU26" s="81"/>
      <c r="BV26" s="81"/>
      <c r="BW26" s="81"/>
      <c r="BX26" s="81"/>
      <c r="BY26" s="81"/>
      <c r="BZ26" s="8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0"/>
      <c r="BM27" s="81"/>
      <c r="BN27" s="81"/>
      <c r="BO27" s="81"/>
      <c r="BP27" s="81"/>
      <c r="BQ27" s="81"/>
      <c r="BR27" s="81"/>
      <c r="BS27" s="81"/>
      <c r="BT27" s="81"/>
      <c r="BU27" s="81"/>
      <c r="BV27" s="81"/>
      <c r="BW27" s="81"/>
      <c r="BX27" s="81"/>
      <c r="BY27" s="81"/>
      <c r="BZ27" s="8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0"/>
      <c r="BM28" s="81"/>
      <c r="BN28" s="81"/>
      <c r="BO28" s="81"/>
      <c r="BP28" s="81"/>
      <c r="BQ28" s="81"/>
      <c r="BR28" s="81"/>
      <c r="BS28" s="81"/>
      <c r="BT28" s="81"/>
      <c r="BU28" s="81"/>
      <c r="BV28" s="81"/>
      <c r="BW28" s="81"/>
      <c r="BX28" s="81"/>
      <c r="BY28" s="81"/>
      <c r="BZ28" s="8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0"/>
      <c r="BM29" s="81"/>
      <c r="BN29" s="81"/>
      <c r="BO29" s="81"/>
      <c r="BP29" s="81"/>
      <c r="BQ29" s="81"/>
      <c r="BR29" s="81"/>
      <c r="BS29" s="81"/>
      <c r="BT29" s="81"/>
      <c r="BU29" s="81"/>
      <c r="BV29" s="81"/>
      <c r="BW29" s="81"/>
      <c r="BX29" s="81"/>
      <c r="BY29" s="81"/>
      <c r="BZ29" s="8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0"/>
      <c r="BM30" s="81"/>
      <c r="BN30" s="81"/>
      <c r="BO30" s="81"/>
      <c r="BP30" s="81"/>
      <c r="BQ30" s="81"/>
      <c r="BR30" s="81"/>
      <c r="BS30" s="81"/>
      <c r="BT30" s="81"/>
      <c r="BU30" s="81"/>
      <c r="BV30" s="81"/>
      <c r="BW30" s="81"/>
      <c r="BX30" s="81"/>
      <c r="BY30" s="81"/>
      <c r="BZ30" s="8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0"/>
      <c r="BM31" s="81"/>
      <c r="BN31" s="81"/>
      <c r="BO31" s="81"/>
      <c r="BP31" s="81"/>
      <c r="BQ31" s="81"/>
      <c r="BR31" s="81"/>
      <c r="BS31" s="81"/>
      <c r="BT31" s="81"/>
      <c r="BU31" s="81"/>
      <c r="BV31" s="81"/>
      <c r="BW31" s="81"/>
      <c r="BX31" s="81"/>
      <c r="BY31" s="81"/>
      <c r="BZ31" s="8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0"/>
      <c r="BM32" s="81"/>
      <c r="BN32" s="81"/>
      <c r="BO32" s="81"/>
      <c r="BP32" s="81"/>
      <c r="BQ32" s="81"/>
      <c r="BR32" s="81"/>
      <c r="BS32" s="81"/>
      <c r="BT32" s="81"/>
      <c r="BU32" s="81"/>
      <c r="BV32" s="81"/>
      <c r="BW32" s="81"/>
      <c r="BX32" s="81"/>
      <c r="BY32" s="81"/>
      <c r="BZ32" s="8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0"/>
      <c r="BM33" s="81"/>
      <c r="BN33" s="81"/>
      <c r="BO33" s="81"/>
      <c r="BP33" s="81"/>
      <c r="BQ33" s="81"/>
      <c r="BR33" s="81"/>
      <c r="BS33" s="81"/>
      <c r="BT33" s="81"/>
      <c r="BU33" s="81"/>
      <c r="BV33" s="81"/>
      <c r="BW33" s="81"/>
      <c r="BX33" s="81"/>
      <c r="BY33" s="81"/>
      <c r="BZ33" s="8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0"/>
      <c r="BM34" s="81"/>
      <c r="BN34" s="81"/>
      <c r="BO34" s="81"/>
      <c r="BP34" s="81"/>
      <c r="BQ34" s="81"/>
      <c r="BR34" s="81"/>
      <c r="BS34" s="81"/>
      <c r="BT34" s="81"/>
      <c r="BU34" s="81"/>
      <c r="BV34" s="81"/>
      <c r="BW34" s="81"/>
      <c r="BX34" s="81"/>
      <c r="BY34" s="81"/>
      <c r="BZ34" s="8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0"/>
      <c r="BM35" s="81"/>
      <c r="BN35" s="81"/>
      <c r="BO35" s="81"/>
      <c r="BP35" s="81"/>
      <c r="BQ35" s="81"/>
      <c r="BR35" s="81"/>
      <c r="BS35" s="81"/>
      <c r="BT35" s="81"/>
      <c r="BU35" s="81"/>
      <c r="BV35" s="81"/>
      <c r="BW35" s="81"/>
      <c r="BX35" s="81"/>
      <c r="BY35" s="81"/>
      <c r="BZ35" s="8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0"/>
      <c r="BM36" s="81"/>
      <c r="BN36" s="81"/>
      <c r="BO36" s="81"/>
      <c r="BP36" s="81"/>
      <c r="BQ36" s="81"/>
      <c r="BR36" s="81"/>
      <c r="BS36" s="81"/>
      <c r="BT36" s="81"/>
      <c r="BU36" s="81"/>
      <c r="BV36" s="81"/>
      <c r="BW36" s="81"/>
      <c r="BX36" s="81"/>
      <c r="BY36" s="81"/>
      <c r="BZ36" s="8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0"/>
      <c r="BM37" s="81"/>
      <c r="BN37" s="81"/>
      <c r="BO37" s="81"/>
      <c r="BP37" s="81"/>
      <c r="BQ37" s="81"/>
      <c r="BR37" s="81"/>
      <c r="BS37" s="81"/>
      <c r="BT37" s="81"/>
      <c r="BU37" s="81"/>
      <c r="BV37" s="81"/>
      <c r="BW37" s="81"/>
      <c r="BX37" s="81"/>
      <c r="BY37" s="81"/>
      <c r="BZ37" s="8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0"/>
      <c r="BM38" s="81"/>
      <c r="BN38" s="81"/>
      <c r="BO38" s="81"/>
      <c r="BP38" s="81"/>
      <c r="BQ38" s="81"/>
      <c r="BR38" s="81"/>
      <c r="BS38" s="81"/>
      <c r="BT38" s="81"/>
      <c r="BU38" s="81"/>
      <c r="BV38" s="81"/>
      <c r="BW38" s="81"/>
      <c r="BX38" s="81"/>
      <c r="BY38" s="81"/>
      <c r="BZ38" s="8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0"/>
      <c r="BM39" s="81"/>
      <c r="BN39" s="81"/>
      <c r="BO39" s="81"/>
      <c r="BP39" s="81"/>
      <c r="BQ39" s="81"/>
      <c r="BR39" s="81"/>
      <c r="BS39" s="81"/>
      <c r="BT39" s="81"/>
      <c r="BU39" s="81"/>
      <c r="BV39" s="81"/>
      <c r="BW39" s="81"/>
      <c r="BX39" s="81"/>
      <c r="BY39" s="81"/>
      <c r="BZ39" s="8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0"/>
      <c r="BM40" s="81"/>
      <c r="BN40" s="81"/>
      <c r="BO40" s="81"/>
      <c r="BP40" s="81"/>
      <c r="BQ40" s="81"/>
      <c r="BR40" s="81"/>
      <c r="BS40" s="81"/>
      <c r="BT40" s="81"/>
      <c r="BU40" s="81"/>
      <c r="BV40" s="81"/>
      <c r="BW40" s="81"/>
      <c r="BX40" s="81"/>
      <c r="BY40" s="81"/>
      <c r="BZ40" s="8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0"/>
      <c r="BM41" s="81"/>
      <c r="BN41" s="81"/>
      <c r="BO41" s="81"/>
      <c r="BP41" s="81"/>
      <c r="BQ41" s="81"/>
      <c r="BR41" s="81"/>
      <c r="BS41" s="81"/>
      <c r="BT41" s="81"/>
      <c r="BU41" s="81"/>
      <c r="BV41" s="81"/>
      <c r="BW41" s="81"/>
      <c r="BX41" s="81"/>
      <c r="BY41" s="81"/>
      <c r="BZ41" s="8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0"/>
      <c r="BM42" s="81"/>
      <c r="BN42" s="81"/>
      <c r="BO42" s="81"/>
      <c r="BP42" s="81"/>
      <c r="BQ42" s="81"/>
      <c r="BR42" s="81"/>
      <c r="BS42" s="81"/>
      <c r="BT42" s="81"/>
      <c r="BU42" s="81"/>
      <c r="BV42" s="81"/>
      <c r="BW42" s="81"/>
      <c r="BX42" s="81"/>
      <c r="BY42" s="81"/>
      <c r="BZ42" s="8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0"/>
      <c r="BM43" s="81"/>
      <c r="BN43" s="81"/>
      <c r="BO43" s="81"/>
      <c r="BP43" s="81"/>
      <c r="BQ43" s="81"/>
      <c r="BR43" s="81"/>
      <c r="BS43" s="81"/>
      <c r="BT43" s="81"/>
      <c r="BU43" s="81"/>
      <c r="BV43" s="81"/>
      <c r="BW43" s="81"/>
      <c r="BX43" s="81"/>
      <c r="BY43" s="81"/>
      <c r="BZ43" s="8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0" t="s">
        <v>105</v>
      </c>
      <c r="BM47" s="81"/>
      <c r="BN47" s="81"/>
      <c r="BO47" s="81"/>
      <c r="BP47" s="81"/>
      <c r="BQ47" s="81"/>
      <c r="BR47" s="81"/>
      <c r="BS47" s="81"/>
      <c r="BT47" s="81"/>
      <c r="BU47" s="81"/>
      <c r="BV47" s="81"/>
      <c r="BW47" s="81"/>
      <c r="BX47" s="81"/>
      <c r="BY47" s="81"/>
      <c r="BZ47" s="8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0"/>
      <c r="BM48" s="81"/>
      <c r="BN48" s="81"/>
      <c r="BO48" s="81"/>
      <c r="BP48" s="81"/>
      <c r="BQ48" s="81"/>
      <c r="BR48" s="81"/>
      <c r="BS48" s="81"/>
      <c r="BT48" s="81"/>
      <c r="BU48" s="81"/>
      <c r="BV48" s="81"/>
      <c r="BW48" s="81"/>
      <c r="BX48" s="81"/>
      <c r="BY48" s="81"/>
      <c r="BZ48" s="8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0"/>
      <c r="BM49" s="81"/>
      <c r="BN49" s="81"/>
      <c r="BO49" s="81"/>
      <c r="BP49" s="81"/>
      <c r="BQ49" s="81"/>
      <c r="BR49" s="81"/>
      <c r="BS49" s="81"/>
      <c r="BT49" s="81"/>
      <c r="BU49" s="81"/>
      <c r="BV49" s="81"/>
      <c r="BW49" s="81"/>
      <c r="BX49" s="81"/>
      <c r="BY49" s="81"/>
      <c r="BZ49" s="8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0"/>
      <c r="BM50" s="81"/>
      <c r="BN50" s="81"/>
      <c r="BO50" s="81"/>
      <c r="BP50" s="81"/>
      <c r="BQ50" s="81"/>
      <c r="BR50" s="81"/>
      <c r="BS50" s="81"/>
      <c r="BT50" s="81"/>
      <c r="BU50" s="81"/>
      <c r="BV50" s="81"/>
      <c r="BW50" s="81"/>
      <c r="BX50" s="81"/>
      <c r="BY50" s="81"/>
      <c r="BZ50" s="8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0"/>
      <c r="BM51" s="81"/>
      <c r="BN51" s="81"/>
      <c r="BO51" s="81"/>
      <c r="BP51" s="81"/>
      <c r="BQ51" s="81"/>
      <c r="BR51" s="81"/>
      <c r="BS51" s="81"/>
      <c r="BT51" s="81"/>
      <c r="BU51" s="81"/>
      <c r="BV51" s="81"/>
      <c r="BW51" s="81"/>
      <c r="BX51" s="81"/>
      <c r="BY51" s="81"/>
      <c r="BZ51" s="8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0"/>
      <c r="BM52" s="81"/>
      <c r="BN52" s="81"/>
      <c r="BO52" s="81"/>
      <c r="BP52" s="81"/>
      <c r="BQ52" s="81"/>
      <c r="BR52" s="81"/>
      <c r="BS52" s="81"/>
      <c r="BT52" s="81"/>
      <c r="BU52" s="81"/>
      <c r="BV52" s="81"/>
      <c r="BW52" s="81"/>
      <c r="BX52" s="81"/>
      <c r="BY52" s="81"/>
      <c r="BZ52" s="8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0"/>
      <c r="BM53" s="81"/>
      <c r="BN53" s="81"/>
      <c r="BO53" s="81"/>
      <c r="BP53" s="81"/>
      <c r="BQ53" s="81"/>
      <c r="BR53" s="81"/>
      <c r="BS53" s="81"/>
      <c r="BT53" s="81"/>
      <c r="BU53" s="81"/>
      <c r="BV53" s="81"/>
      <c r="BW53" s="81"/>
      <c r="BX53" s="81"/>
      <c r="BY53" s="81"/>
      <c r="BZ53" s="8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0"/>
      <c r="BM54" s="81"/>
      <c r="BN54" s="81"/>
      <c r="BO54" s="81"/>
      <c r="BP54" s="81"/>
      <c r="BQ54" s="81"/>
      <c r="BR54" s="81"/>
      <c r="BS54" s="81"/>
      <c r="BT54" s="81"/>
      <c r="BU54" s="81"/>
      <c r="BV54" s="81"/>
      <c r="BW54" s="81"/>
      <c r="BX54" s="81"/>
      <c r="BY54" s="81"/>
      <c r="BZ54" s="8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0"/>
      <c r="BM55" s="81"/>
      <c r="BN55" s="81"/>
      <c r="BO55" s="81"/>
      <c r="BP55" s="81"/>
      <c r="BQ55" s="81"/>
      <c r="BR55" s="81"/>
      <c r="BS55" s="81"/>
      <c r="BT55" s="81"/>
      <c r="BU55" s="81"/>
      <c r="BV55" s="81"/>
      <c r="BW55" s="81"/>
      <c r="BX55" s="81"/>
      <c r="BY55" s="81"/>
      <c r="BZ55" s="8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0"/>
      <c r="BM56" s="81"/>
      <c r="BN56" s="81"/>
      <c r="BO56" s="81"/>
      <c r="BP56" s="81"/>
      <c r="BQ56" s="81"/>
      <c r="BR56" s="81"/>
      <c r="BS56" s="81"/>
      <c r="BT56" s="81"/>
      <c r="BU56" s="81"/>
      <c r="BV56" s="81"/>
      <c r="BW56" s="81"/>
      <c r="BX56" s="81"/>
      <c r="BY56" s="81"/>
      <c r="BZ56" s="8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0"/>
      <c r="BM57" s="81"/>
      <c r="BN57" s="81"/>
      <c r="BO57" s="81"/>
      <c r="BP57" s="81"/>
      <c r="BQ57" s="81"/>
      <c r="BR57" s="81"/>
      <c r="BS57" s="81"/>
      <c r="BT57" s="81"/>
      <c r="BU57" s="81"/>
      <c r="BV57" s="81"/>
      <c r="BW57" s="81"/>
      <c r="BX57" s="81"/>
      <c r="BY57" s="81"/>
      <c r="BZ57" s="8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0"/>
      <c r="BM58" s="81"/>
      <c r="BN58" s="81"/>
      <c r="BO58" s="81"/>
      <c r="BP58" s="81"/>
      <c r="BQ58" s="81"/>
      <c r="BR58" s="81"/>
      <c r="BS58" s="81"/>
      <c r="BT58" s="81"/>
      <c r="BU58" s="81"/>
      <c r="BV58" s="81"/>
      <c r="BW58" s="81"/>
      <c r="BX58" s="81"/>
      <c r="BY58" s="81"/>
      <c r="BZ58" s="8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0"/>
      <c r="BM59" s="81"/>
      <c r="BN59" s="81"/>
      <c r="BO59" s="81"/>
      <c r="BP59" s="81"/>
      <c r="BQ59" s="81"/>
      <c r="BR59" s="81"/>
      <c r="BS59" s="81"/>
      <c r="BT59" s="81"/>
      <c r="BU59" s="81"/>
      <c r="BV59" s="81"/>
      <c r="BW59" s="81"/>
      <c r="BX59" s="81"/>
      <c r="BY59" s="81"/>
      <c r="BZ59" s="82"/>
    </row>
    <row r="60" spans="1:78" ht="13.5" customHeight="1" x14ac:dyDescent="0.15">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80"/>
      <c r="BM60" s="81"/>
      <c r="BN60" s="81"/>
      <c r="BO60" s="81"/>
      <c r="BP60" s="81"/>
      <c r="BQ60" s="81"/>
      <c r="BR60" s="81"/>
      <c r="BS60" s="81"/>
      <c r="BT60" s="81"/>
      <c r="BU60" s="81"/>
      <c r="BV60" s="81"/>
      <c r="BW60" s="81"/>
      <c r="BX60" s="81"/>
      <c r="BY60" s="81"/>
      <c r="BZ60" s="82"/>
    </row>
    <row r="61" spans="1:78" ht="13.5" customHeight="1" x14ac:dyDescent="0.15">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80"/>
      <c r="BM61" s="81"/>
      <c r="BN61" s="81"/>
      <c r="BO61" s="81"/>
      <c r="BP61" s="81"/>
      <c r="BQ61" s="81"/>
      <c r="BR61" s="81"/>
      <c r="BS61" s="81"/>
      <c r="BT61" s="81"/>
      <c r="BU61" s="81"/>
      <c r="BV61" s="81"/>
      <c r="BW61" s="81"/>
      <c r="BX61" s="81"/>
      <c r="BY61" s="81"/>
      <c r="BZ61" s="8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0"/>
      <c r="BM62" s="81"/>
      <c r="BN62" s="81"/>
      <c r="BO62" s="81"/>
      <c r="BP62" s="81"/>
      <c r="BQ62" s="81"/>
      <c r="BR62" s="81"/>
      <c r="BS62" s="81"/>
      <c r="BT62" s="81"/>
      <c r="BU62" s="81"/>
      <c r="BV62" s="81"/>
      <c r="BW62" s="81"/>
      <c r="BX62" s="81"/>
      <c r="BY62" s="81"/>
      <c r="BZ62" s="8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106</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4"/>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4"/>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4"/>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4"/>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4"/>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4"/>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4"/>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4"/>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4"/>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4"/>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4"/>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4"/>
      <c r="BM78" s="92"/>
      <c r="BN78" s="92"/>
      <c r="BO78" s="92"/>
      <c r="BP78" s="92"/>
      <c r="BQ78" s="92"/>
      <c r="BR78" s="92"/>
      <c r="BS78" s="92"/>
      <c r="BT78" s="92"/>
      <c r="BU78" s="92"/>
      <c r="BV78" s="92"/>
      <c r="BW78" s="92"/>
      <c r="BX78" s="92"/>
      <c r="BY78" s="92"/>
      <c r="BZ78" s="9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4"/>
      <c r="BM79" s="92"/>
      <c r="BN79" s="92"/>
      <c r="BO79" s="92"/>
      <c r="BP79" s="92"/>
      <c r="BQ79" s="92"/>
      <c r="BR79" s="92"/>
      <c r="BS79" s="92"/>
      <c r="BT79" s="92"/>
      <c r="BU79" s="92"/>
      <c r="BV79" s="92"/>
      <c r="BW79" s="92"/>
      <c r="BX79" s="92"/>
      <c r="BY79" s="92"/>
      <c r="BZ79" s="9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4"/>
      <c r="BM80" s="92"/>
      <c r="BN80" s="92"/>
      <c r="BO80" s="92"/>
      <c r="BP80" s="92"/>
      <c r="BQ80" s="92"/>
      <c r="BR80" s="92"/>
      <c r="BS80" s="92"/>
      <c r="BT80" s="92"/>
      <c r="BU80" s="92"/>
      <c r="BV80" s="92"/>
      <c r="BW80" s="92"/>
      <c r="BX80" s="92"/>
      <c r="BY80" s="92"/>
      <c r="BZ80" s="9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4"/>
      <c r="BM81" s="92"/>
      <c r="BN81" s="92"/>
      <c r="BO81" s="92"/>
      <c r="BP81" s="92"/>
      <c r="BQ81" s="92"/>
      <c r="BR81" s="92"/>
      <c r="BS81" s="92"/>
      <c r="BT81" s="92"/>
      <c r="BU81" s="92"/>
      <c r="BV81" s="92"/>
      <c r="BW81" s="92"/>
      <c r="BX81" s="92"/>
      <c r="BY81" s="92"/>
      <c r="BZ81" s="9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X5uaduLFXjcNCmogYhBtRX6KsEMdbraLkASpdjuTbN58VW89uJVWu2bTVL+kQ0hed7u6LUdYBdvMnPc57F8RA==" saltValue="TIGqXHB/NmbuZ2H0scZO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53</v>
      </c>
      <c r="B4" s="31"/>
      <c r="C4" s="31"/>
      <c r="D4" s="31"/>
      <c r="E4" s="31"/>
      <c r="F4" s="31"/>
      <c r="G4" s="31"/>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432067</v>
      </c>
      <c r="D6" s="34">
        <f t="shared" si="3"/>
        <v>46</v>
      </c>
      <c r="E6" s="34">
        <f t="shared" si="3"/>
        <v>1</v>
      </c>
      <c r="F6" s="34">
        <f t="shared" si="3"/>
        <v>0</v>
      </c>
      <c r="G6" s="34">
        <f t="shared" si="3"/>
        <v>1</v>
      </c>
      <c r="H6" s="34" t="str">
        <f t="shared" si="3"/>
        <v>熊本県　玉名市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62.54</v>
      </c>
      <c r="P6" s="35">
        <f t="shared" si="3"/>
        <v>75.53</v>
      </c>
      <c r="Q6" s="35">
        <f t="shared" si="3"/>
        <v>2549</v>
      </c>
      <c r="R6" s="35">
        <f t="shared" si="3"/>
        <v>66627</v>
      </c>
      <c r="S6" s="35">
        <f t="shared" si="3"/>
        <v>152.6</v>
      </c>
      <c r="T6" s="35">
        <f t="shared" si="3"/>
        <v>436.61</v>
      </c>
      <c r="U6" s="35">
        <f t="shared" si="3"/>
        <v>50091</v>
      </c>
      <c r="V6" s="35">
        <f t="shared" si="3"/>
        <v>84.33</v>
      </c>
      <c r="W6" s="35">
        <f t="shared" si="3"/>
        <v>593.99</v>
      </c>
      <c r="X6" s="36">
        <f>IF(X7="",NA(),X7)</f>
        <v>127.82</v>
      </c>
      <c r="Y6" s="36">
        <f t="shared" ref="Y6:AG6" si="4">IF(Y7="",NA(),Y7)</f>
        <v>125</v>
      </c>
      <c r="Z6" s="36">
        <f t="shared" si="4"/>
        <v>110.49</v>
      </c>
      <c r="AA6" s="36">
        <f t="shared" si="4"/>
        <v>108.77</v>
      </c>
      <c r="AB6" s="36">
        <f t="shared" si="4"/>
        <v>108.46</v>
      </c>
      <c r="AC6" s="36">
        <f t="shared" si="4"/>
        <v>109.04</v>
      </c>
      <c r="AD6" s="36">
        <f t="shared" si="4"/>
        <v>109.64</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0.68</v>
      </c>
      <c r="AQ6" s="36">
        <f t="shared" si="5"/>
        <v>1</v>
      </c>
      <c r="AR6" s="36">
        <f t="shared" si="5"/>
        <v>1.03</v>
      </c>
      <c r="AS6" s="35" t="str">
        <f>IF(AS7="","",IF(AS7="-","【-】","【"&amp;SUBSTITUTE(TEXT(AS7,"#,##0.00"),"-","△")&amp;"】"))</f>
        <v>【1.05】</v>
      </c>
      <c r="AT6" s="36">
        <f>IF(AT7="",NA(),AT7)</f>
        <v>352.05</v>
      </c>
      <c r="AU6" s="36">
        <f t="shared" ref="AU6:BC6" si="6">IF(AU7="",NA(),AU7)</f>
        <v>453.89</v>
      </c>
      <c r="AV6" s="36">
        <f t="shared" si="6"/>
        <v>449.77</v>
      </c>
      <c r="AW6" s="36">
        <f t="shared" si="6"/>
        <v>444.05</v>
      </c>
      <c r="AX6" s="36">
        <f t="shared" si="6"/>
        <v>393.1</v>
      </c>
      <c r="AY6" s="36">
        <f t="shared" si="6"/>
        <v>382.09</v>
      </c>
      <c r="AZ6" s="36">
        <f t="shared" si="6"/>
        <v>371.31</v>
      </c>
      <c r="BA6" s="36">
        <f t="shared" si="6"/>
        <v>357.82</v>
      </c>
      <c r="BB6" s="36">
        <f t="shared" si="6"/>
        <v>355.5</v>
      </c>
      <c r="BC6" s="36">
        <f t="shared" si="6"/>
        <v>349.83</v>
      </c>
      <c r="BD6" s="35" t="str">
        <f>IF(BD7="","",IF(BD7="-","【-】","【"&amp;SUBSTITUTE(TEXT(BD7,"#,##0.00"),"-","△")&amp;"】"))</f>
        <v>【261.93】</v>
      </c>
      <c r="BE6" s="36">
        <f>IF(BE7="",NA(),BE7)</f>
        <v>570.69000000000005</v>
      </c>
      <c r="BF6" s="36">
        <f t="shared" ref="BF6:BN6" si="7">IF(BF7="",NA(),BF7)</f>
        <v>531.91</v>
      </c>
      <c r="BG6" s="36">
        <f t="shared" si="7"/>
        <v>562.96</v>
      </c>
      <c r="BH6" s="36">
        <f t="shared" si="7"/>
        <v>525.53</v>
      </c>
      <c r="BI6" s="36">
        <f t="shared" si="7"/>
        <v>488.08</v>
      </c>
      <c r="BJ6" s="36">
        <f t="shared" si="7"/>
        <v>385.06</v>
      </c>
      <c r="BK6" s="36">
        <f t="shared" si="7"/>
        <v>373.09</v>
      </c>
      <c r="BL6" s="36">
        <f t="shared" si="7"/>
        <v>307.45999999999998</v>
      </c>
      <c r="BM6" s="36">
        <f t="shared" si="7"/>
        <v>312.58</v>
      </c>
      <c r="BN6" s="36">
        <f t="shared" si="7"/>
        <v>314.87</v>
      </c>
      <c r="BO6" s="35" t="str">
        <f>IF(BO7="","",IF(BO7="-","【-】","【"&amp;SUBSTITUTE(TEXT(BO7,"#,##0.00"),"-","△")&amp;"】"))</f>
        <v>【270.46】</v>
      </c>
      <c r="BP6" s="36">
        <f>IF(BP7="",NA(),BP7)</f>
        <v>109.75</v>
      </c>
      <c r="BQ6" s="36">
        <f t="shared" ref="BQ6:BY6" si="8">IF(BQ7="",NA(),BQ7)</f>
        <v>108.32</v>
      </c>
      <c r="BR6" s="36">
        <f t="shared" si="8"/>
        <v>99.29</v>
      </c>
      <c r="BS6" s="36">
        <f t="shared" si="8"/>
        <v>96.23</v>
      </c>
      <c r="BT6" s="36">
        <f t="shared" si="8"/>
        <v>100.07</v>
      </c>
      <c r="BU6" s="36">
        <f t="shared" si="8"/>
        <v>99.07</v>
      </c>
      <c r="BV6" s="36">
        <f t="shared" si="8"/>
        <v>99.99</v>
      </c>
      <c r="BW6" s="36">
        <f t="shared" si="8"/>
        <v>106.01</v>
      </c>
      <c r="BX6" s="36">
        <f t="shared" si="8"/>
        <v>104.57</v>
      </c>
      <c r="BY6" s="36">
        <f t="shared" si="8"/>
        <v>103.54</v>
      </c>
      <c r="BZ6" s="35" t="str">
        <f>IF(BZ7="","",IF(BZ7="-","【-】","【"&amp;SUBSTITUTE(TEXT(BZ7,"#,##0.00"),"-","△")&amp;"】"))</f>
        <v>【103.91】</v>
      </c>
      <c r="CA6" s="36">
        <f>IF(CA7="",NA(),CA7)</f>
        <v>116.84</v>
      </c>
      <c r="CB6" s="36">
        <f t="shared" ref="CB6:CJ6" si="9">IF(CB7="",NA(),CB7)</f>
        <v>118.79</v>
      </c>
      <c r="CC6" s="36">
        <f t="shared" si="9"/>
        <v>129.1</v>
      </c>
      <c r="CD6" s="36">
        <f t="shared" si="9"/>
        <v>133.28</v>
      </c>
      <c r="CE6" s="36">
        <f t="shared" si="9"/>
        <v>128.32</v>
      </c>
      <c r="CF6" s="36">
        <f t="shared" si="9"/>
        <v>173.03</v>
      </c>
      <c r="CG6" s="36">
        <f t="shared" si="9"/>
        <v>171.15</v>
      </c>
      <c r="CH6" s="36">
        <f t="shared" si="9"/>
        <v>162.24</v>
      </c>
      <c r="CI6" s="36">
        <f t="shared" si="9"/>
        <v>165.47</v>
      </c>
      <c r="CJ6" s="36">
        <f t="shared" si="9"/>
        <v>167.46</v>
      </c>
      <c r="CK6" s="35" t="str">
        <f>IF(CK7="","",IF(CK7="-","【-】","【"&amp;SUBSTITUTE(TEXT(CK7,"#,##0.00"),"-","△")&amp;"】"))</f>
        <v>【167.11】</v>
      </c>
      <c r="CL6" s="36">
        <f>IF(CL7="",NA(),CL7)</f>
        <v>59.86</v>
      </c>
      <c r="CM6" s="36">
        <f t="shared" ref="CM6:CU6" si="10">IF(CM7="",NA(),CM7)</f>
        <v>60.07</v>
      </c>
      <c r="CN6" s="36">
        <f t="shared" si="10"/>
        <v>77.48</v>
      </c>
      <c r="CO6" s="36">
        <f t="shared" si="10"/>
        <v>75.12</v>
      </c>
      <c r="CP6" s="36">
        <f t="shared" si="10"/>
        <v>74.400000000000006</v>
      </c>
      <c r="CQ6" s="36">
        <f t="shared" si="10"/>
        <v>58.58</v>
      </c>
      <c r="CR6" s="36">
        <f t="shared" si="10"/>
        <v>58.53</v>
      </c>
      <c r="CS6" s="36">
        <f t="shared" si="10"/>
        <v>59.11</v>
      </c>
      <c r="CT6" s="36">
        <f t="shared" si="10"/>
        <v>59.74</v>
      </c>
      <c r="CU6" s="36">
        <f t="shared" si="10"/>
        <v>59.46</v>
      </c>
      <c r="CV6" s="35" t="str">
        <f>IF(CV7="","",IF(CV7="-","【-】","【"&amp;SUBSTITUTE(TEXT(CV7,"#,##0.00"),"-","△")&amp;"】"))</f>
        <v>【60.27】</v>
      </c>
      <c r="CW6" s="36">
        <f>IF(CW7="",NA(),CW7)</f>
        <v>77.87</v>
      </c>
      <c r="CX6" s="36">
        <f t="shared" ref="CX6:DF6" si="11">IF(CX7="",NA(),CX7)</f>
        <v>77.59</v>
      </c>
      <c r="CY6" s="36">
        <f t="shared" si="11"/>
        <v>77.98</v>
      </c>
      <c r="CZ6" s="36">
        <f t="shared" si="11"/>
        <v>80.34</v>
      </c>
      <c r="DA6" s="36">
        <f t="shared" si="11"/>
        <v>80.78</v>
      </c>
      <c r="DB6" s="36">
        <f t="shared" si="11"/>
        <v>85.23</v>
      </c>
      <c r="DC6" s="36">
        <f t="shared" si="11"/>
        <v>85.26</v>
      </c>
      <c r="DD6" s="36">
        <f t="shared" si="11"/>
        <v>87.91</v>
      </c>
      <c r="DE6" s="36">
        <f t="shared" si="11"/>
        <v>87.28</v>
      </c>
      <c r="DF6" s="36">
        <f t="shared" si="11"/>
        <v>87.41</v>
      </c>
      <c r="DG6" s="35" t="str">
        <f>IF(DG7="","",IF(DG7="-","【-】","【"&amp;SUBSTITUTE(TEXT(DG7,"#,##0.00"),"-","△")&amp;"】"))</f>
        <v>【89.92】</v>
      </c>
      <c r="DH6" s="36">
        <f>IF(DH7="",NA(),DH7)</f>
        <v>44.01</v>
      </c>
      <c r="DI6" s="36">
        <f t="shared" ref="DI6:DQ6" si="12">IF(DI7="",NA(),DI7)</f>
        <v>46.08</v>
      </c>
      <c r="DJ6" s="36">
        <f t="shared" si="12"/>
        <v>45.76</v>
      </c>
      <c r="DK6" s="36">
        <f t="shared" si="12"/>
        <v>47.56</v>
      </c>
      <c r="DL6" s="36">
        <f t="shared" si="12"/>
        <v>48.75</v>
      </c>
      <c r="DM6" s="36">
        <f t="shared" si="12"/>
        <v>44.31</v>
      </c>
      <c r="DN6" s="36">
        <f t="shared" si="12"/>
        <v>45.75</v>
      </c>
      <c r="DO6" s="36">
        <f t="shared" si="12"/>
        <v>46.88</v>
      </c>
      <c r="DP6" s="36">
        <f t="shared" si="12"/>
        <v>46.94</v>
      </c>
      <c r="DQ6" s="36">
        <f t="shared" si="12"/>
        <v>47.62</v>
      </c>
      <c r="DR6" s="35" t="str">
        <f>IF(DR7="","",IF(DR7="-","【-】","【"&amp;SUBSTITUTE(TEXT(DR7,"#,##0.00"),"-","△")&amp;"】"))</f>
        <v>【48.85】</v>
      </c>
      <c r="DS6" s="36">
        <f>IF(DS7="",NA(),DS7)</f>
        <v>1.9</v>
      </c>
      <c r="DT6" s="35">
        <f t="shared" ref="DT6:EB6" si="13">IF(DT7="",NA(),DT7)</f>
        <v>0</v>
      </c>
      <c r="DU6" s="35">
        <f t="shared" si="13"/>
        <v>0</v>
      </c>
      <c r="DV6" s="36">
        <f t="shared" si="13"/>
        <v>6.03</v>
      </c>
      <c r="DW6" s="36">
        <f t="shared" si="13"/>
        <v>4.4000000000000004</v>
      </c>
      <c r="DX6" s="36">
        <f t="shared" si="13"/>
        <v>10.09</v>
      </c>
      <c r="DY6" s="36">
        <f t="shared" si="13"/>
        <v>10.54</v>
      </c>
      <c r="DZ6" s="36">
        <f t="shared" si="13"/>
        <v>13.39</v>
      </c>
      <c r="EA6" s="36">
        <f t="shared" si="13"/>
        <v>14.48</v>
      </c>
      <c r="EB6" s="36">
        <f t="shared" si="13"/>
        <v>16.27</v>
      </c>
      <c r="EC6" s="35" t="str">
        <f>IF(EC7="","",IF(EC7="-","【-】","【"&amp;SUBSTITUTE(TEXT(EC7,"#,##0.00"),"-","△")&amp;"】"))</f>
        <v>【17.80】</v>
      </c>
      <c r="ED6" s="36">
        <f>IF(ED7="",NA(),ED7)</f>
        <v>0.33</v>
      </c>
      <c r="EE6" s="36">
        <f t="shared" ref="EE6:EM6" si="14">IF(EE7="",NA(),EE7)</f>
        <v>0.31</v>
      </c>
      <c r="EF6" s="36">
        <f t="shared" si="14"/>
        <v>0.13</v>
      </c>
      <c r="EG6" s="36">
        <f t="shared" si="14"/>
        <v>0.21</v>
      </c>
      <c r="EH6" s="36">
        <f t="shared" si="14"/>
        <v>0.21</v>
      </c>
      <c r="EI6" s="36">
        <f t="shared" si="14"/>
        <v>0.6</v>
      </c>
      <c r="EJ6" s="36">
        <f t="shared" si="14"/>
        <v>0.56000000000000005</v>
      </c>
      <c r="EK6" s="36">
        <f t="shared" si="14"/>
        <v>0.71</v>
      </c>
      <c r="EL6" s="36">
        <f t="shared" si="14"/>
        <v>0.75</v>
      </c>
      <c r="EM6" s="36">
        <f t="shared" si="14"/>
        <v>0.63</v>
      </c>
      <c r="EN6" s="35" t="str">
        <f>IF(EN7="","",IF(EN7="-","【-】","【"&amp;SUBSTITUTE(TEXT(EN7,"#,##0.00"),"-","△")&amp;"】"))</f>
        <v>【0.70】</v>
      </c>
    </row>
    <row r="7" spans="1:144" s="37" customFormat="1" x14ac:dyDescent="0.15">
      <c r="A7" s="29"/>
      <c r="B7" s="38">
        <v>2018</v>
      </c>
      <c r="C7" s="38">
        <v>432067</v>
      </c>
      <c r="D7" s="38">
        <v>46</v>
      </c>
      <c r="E7" s="38">
        <v>1</v>
      </c>
      <c r="F7" s="38">
        <v>0</v>
      </c>
      <c r="G7" s="38">
        <v>1</v>
      </c>
      <c r="H7" s="38" t="s">
        <v>93</v>
      </c>
      <c r="I7" s="38" t="s">
        <v>94</v>
      </c>
      <c r="J7" s="38" t="s">
        <v>95</v>
      </c>
      <c r="K7" s="38" t="s">
        <v>96</v>
      </c>
      <c r="L7" s="38" t="s">
        <v>97</v>
      </c>
      <c r="M7" s="38" t="s">
        <v>98</v>
      </c>
      <c r="N7" s="39" t="s">
        <v>99</v>
      </c>
      <c r="O7" s="39">
        <v>62.54</v>
      </c>
      <c r="P7" s="39">
        <v>75.53</v>
      </c>
      <c r="Q7" s="39">
        <v>2549</v>
      </c>
      <c r="R7" s="39">
        <v>66627</v>
      </c>
      <c r="S7" s="39">
        <v>152.6</v>
      </c>
      <c r="T7" s="39">
        <v>436.61</v>
      </c>
      <c r="U7" s="39">
        <v>50091</v>
      </c>
      <c r="V7" s="39">
        <v>84.33</v>
      </c>
      <c r="W7" s="39">
        <v>593.99</v>
      </c>
      <c r="X7" s="39">
        <v>127.82</v>
      </c>
      <c r="Y7" s="39">
        <v>125</v>
      </c>
      <c r="Z7" s="39">
        <v>110.49</v>
      </c>
      <c r="AA7" s="39">
        <v>108.77</v>
      </c>
      <c r="AB7" s="39">
        <v>108.46</v>
      </c>
      <c r="AC7" s="39">
        <v>109.04</v>
      </c>
      <c r="AD7" s="39">
        <v>109.64</v>
      </c>
      <c r="AE7" s="39">
        <v>113.16</v>
      </c>
      <c r="AF7" s="39">
        <v>112.15</v>
      </c>
      <c r="AG7" s="39">
        <v>111.44</v>
      </c>
      <c r="AH7" s="39">
        <v>112.83</v>
      </c>
      <c r="AI7" s="39">
        <v>0</v>
      </c>
      <c r="AJ7" s="39">
        <v>0</v>
      </c>
      <c r="AK7" s="39">
        <v>0</v>
      </c>
      <c r="AL7" s="39">
        <v>0</v>
      </c>
      <c r="AM7" s="39">
        <v>0</v>
      </c>
      <c r="AN7" s="39">
        <v>3.77</v>
      </c>
      <c r="AO7" s="39">
        <v>3.62</v>
      </c>
      <c r="AP7" s="39">
        <v>0.68</v>
      </c>
      <c r="AQ7" s="39">
        <v>1</v>
      </c>
      <c r="AR7" s="39">
        <v>1.03</v>
      </c>
      <c r="AS7" s="39">
        <v>1.05</v>
      </c>
      <c r="AT7" s="39">
        <v>352.05</v>
      </c>
      <c r="AU7" s="39">
        <v>453.89</v>
      </c>
      <c r="AV7" s="39">
        <v>449.77</v>
      </c>
      <c r="AW7" s="39">
        <v>444.05</v>
      </c>
      <c r="AX7" s="39">
        <v>393.1</v>
      </c>
      <c r="AY7" s="39">
        <v>382.09</v>
      </c>
      <c r="AZ7" s="39">
        <v>371.31</v>
      </c>
      <c r="BA7" s="39">
        <v>357.82</v>
      </c>
      <c r="BB7" s="39">
        <v>355.5</v>
      </c>
      <c r="BC7" s="39">
        <v>349.83</v>
      </c>
      <c r="BD7" s="39">
        <v>261.93</v>
      </c>
      <c r="BE7" s="39">
        <v>570.69000000000005</v>
      </c>
      <c r="BF7" s="39">
        <v>531.91</v>
      </c>
      <c r="BG7" s="39">
        <v>562.96</v>
      </c>
      <c r="BH7" s="39">
        <v>525.53</v>
      </c>
      <c r="BI7" s="39">
        <v>488.08</v>
      </c>
      <c r="BJ7" s="39">
        <v>385.06</v>
      </c>
      <c r="BK7" s="39">
        <v>373.09</v>
      </c>
      <c r="BL7" s="39">
        <v>307.45999999999998</v>
      </c>
      <c r="BM7" s="39">
        <v>312.58</v>
      </c>
      <c r="BN7" s="39">
        <v>314.87</v>
      </c>
      <c r="BO7" s="39">
        <v>270.45999999999998</v>
      </c>
      <c r="BP7" s="39">
        <v>109.75</v>
      </c>
      <c r="BQ7" s="39">
        <v>108.32</v>
      </c>
      <c r="BR7" s="39">
        <v>99.29</v>
      </c>
      <c r="BS7" s="39">
        <v>96.23</v>
      </c>
      <c r="BT7" s="39">
        <v>100.07</v>
      </c>
      <c r="BU7" s="39">
        <v>99.07</v>
      </c>
      <c r="BV7" s="39">
        <v>99.99</v>
      </c>
      <c r="BW7" s="39">
        <v>106.01</v>
      </c>
      <c r="BX7" s="39">
        <v>104.57</v>
      </c>
      <c r="BY7" s="39">
        <v>103.54</v>
      </c>
      <c r="BZ7" s="39">
        <v>103.91</v>
      </c>
      <c r="CA7" s="39">
        <v>116.84</v>
      </c>
      <c r="CB7" s="39">
        <v>118.79</v>
      </c>
      <c r="CC7" s="39">
        <v>129.1</v>
      </c>
      <c r="CD7" s="39">
        <v>133.28</v>
      </c>
      <c r="CE7" s="39">
        <v>128.32</v>
      </c>
      <c r="CF7" s="39">
        <v>173.03</v>
      </c>
      <c r="CG7" s="39">
        <v>171.15</v>
      </c>
      <c r="CH7" s="39">
        <v>162.24</v>
      </c>
      <c r="CI7" s="39">
        <v>165.47</v>
      </c>
      <c r="CJ7" s="39">
        <v>167.46</v>
      </c>
      <c r="CK7" s="39">
        <v>167.11</v>
      </c>
      <c r="CL7" s="39">
        <v>59.86</v>
      </c>
      <c r="CM7" s="39">
        <v>60.07</v>
      </c>
      <c r="CN7" s="39">
        <v>77.48</v>
      </c>
      <c r="CO7" s="39">
        <v>75.12</v>
      </c>
      <c r="CP7" s="39">
        <v>74.400000000000006</v>
      </c>
      <c r="CQ7" s="39">
        <v>58.58</v>
      </c>
      <c r="CR7" s="39">
        <v>58.53</v>
      </c>
      <c r="CS7" s="39">
        <v>59.11</v>
      </c>
      <c r="CT7" s="39">
        <v>59.74</v>
      </c>
      <c r="CU7" s="39">
        <v>59.46</v>
      </c>
      <c r="CV7" s="39">
        <v>60.27</v>
      </c>
      <c r="CW7" s="39">
        <v>77.87</v>
      </c>
      <c r="CX7" s="39">
        <v>77.59</v>
      </c>
      <c r="CY7" s="39">
        <v>77.98</v>
      </c>
      <c r="CZ7" s="39">
        <v>80.34</v>
      </c>
      <c r="DA7" s="39">
        <v>80.78</v>
      </c>
      <c r="DB7" s="39">
        <v>85.23</v>
      </c>
      <c r="DC7" s="39">
        <v>85.26</v>
      </c>
      <c r="DD7" s="39">
        <v>87.91</v>
      </c>
      <c r="DE7" s="39">
        <v>87.28</v>
      </c>
      <c r="DF7" s="39">
        <v>87.41</v>
      </c>
      <c r="DG7" s="39">
        <v>89.92</v>
      </c>
      <c r="DH7" s="39">
        <v>44.01</v>
      </c>
      <c r="DI7" s="39">
        <v>46.08</v>
      </c>
      <c r="DJ7" s="39">
        <v>45.76</v>
      </c>
      <c r="DK7" s="39">
        <v>47.56</v>
      </c>
      <c r="DL7" s="39">
        <v>48.75</v>
      </c>
      <c r="DM7" s="39">
        <v>44.31</v>
      </c>
      <c r="DN7" s="39">
        <v>45.75</v>
      </c>
      <c r="DO7" s="39">
        <v>46.88</v>
      </c>
      <c r="DP7" s="39">
        <v>46.94</v>
      </c>
      <c r="DQ7" s="39">
        <v>47.62</v>
      </c>
      <c r="DR7" s="39">
        <v>48.85</v>
      </c>
      <c r="DS7" s="39">
        <v>1.9</v>
      </c>
      <c r="DT7" s="39">
        <v>0</v>
      </c>
      <c r="DU7" s="39">
        <v>0</v>
      </c>
      <c r="DV7" s="39">
        <v>6.03</v>
      </c>
      <c r="DW7" s="39">
        <v>4.4000000000000004</v>
      </c>
      <c r="DX7" s="39">
        <v>10.09</v>
      </c>
      <c r="DY7" s="39">
        <v>10.54</v>
      </c>
      <c r="DZ7" s="39">
        <v>13.39</v>
      </c>
      <c r="EA7" s="39">
        <v>14.48</v>
      </c>
      <c r="EB7" s="39">
        <v>16.27</v>
      </c>
      <c r="EC7" s="39">
        <v>17.8</v>
      </c>
      <c r="ED7" s="39">
        <v>0.33</v>
      </c>
      <c r="EE7" s="39">
        <v>0.31</v>
      </c>
      <c r="EF7" s="39">
        <v>0.13</v>
      </c>
      <c r="EG7" s="39">
        <v>0.21</v>
      </c>
      <c r="EH7" s="39">
        <v>0.21</v>
      </c>
      <c r="EI7" s="39">
        <v>0.6</v>
      </c>
      <c r="EJ7" s="39">
        <v>0.56000000000000005</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2020-01-23T04:29:42Z</cp:lastPrinted>
  <dcterms:created xsi:type="dcterms:W3CDTF">2019-12-05T04:30:01Z</dcterms:created>
  <dcterms:modified xsi:type="dcterms:W3CDTF">2020-02-04T00:01:02Z</dcterms:modified>
  <cp:category/>
</cp:coreProperties>
</file>