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UfrM/idrtrCl2lfJ+m99tXf14lb/Gb6BxxquQBVS4oOemO4ByPv5Xfg/d0NVjbLHXQGZyqzHB4/QdzO005/TA==" workbookSaltValue="B9oJvubZkFBZ++5MRH45Y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KV79" i="4" s="1"/>
  <c r="EO7" i="5"/>
  <c r="KC79" i="4" s="1"/>
  <c r="EN7" i="5"/>
  <c r="EL7" i="5"/>
  <c r="EK7" i="5"/>
  <c r="EJ7" i="5"/>
  <c r="EI7" i="5"/>
  <c r="FH80" i="4" s="1"/>
  <c r="EH7" i="5"/>
  <c r="EO80" i="4" s="1"/>
  <c r="EG7" i="5"/>
  <c r="EF7" i="5"/>
  <c r="GT79" i="4" s="1"/>
  <c r="EE7" i="5"/>
  <c r="GA79" i="4" s="1"/>
  <c r="ED7" i="5"/>
  <c r="EC7" i="5"/>
  <c r="EA7" i="5"/>
  <c r="CS80" i="4" s="1"/>
  <c r="DZ7" i="5"/>
  <c r="DY7" i="5"/>
  <c r="DX7" i="5"/>
  <c r="AN80" i="4" s="1"/>
  <c r="DW7" i="5"/>
  <c r="U80" i="4" s="1"/>
  <c r="DV7" i="5"/>
  <c r="CS79" i="4" s="1"/>
  <c r="DU7" i="5"/>
  <c r="DT7" i="5"/>
  <c r="BG79" i="4" s="1"/>
  <c r="DS7" i="5"/>
  <c r="AN79" i="4" s="1"/>
  <c r="DR7" i="5"/>
  <c r="DP7" i="5"/>
  <c r="DO7" i="5"/>
  <c r="LY56" i="4" s="1"/>
  <c r="DN7" i="5"/>
  <c r="LJ56" i="4" s="1"/>
  <c r="DM7" i="5"/>
  <c r="KU56" i="4" s="1"/>
  <c r="DL7" i="5"/>
  <c r="DK7" i="5"/>
  <c r="MN55" i="4" s="1"/>
  <c r="DJ7" i="5"/>
  <c r="LY55" i="4" s="1"/>
  <c r="DI7" i="5"/>
  <c r="DH7" i="5"/>
  <c r="DG7" i="5"/>
  <c r="KF55" i="4" s="1"/>
  <c r="DE7" i="5"/>
  <c r="DD7" i="5"/>
  <c r="DC7" i="5"/>
  <c r="DB7" i="5"/>
  <c r="DA7" i="5"/>
  <c r="CZ7" i="5"/>
  <c r="IZ55" i="4" s="1"/>
  <c r="CY7" i="5"/>
  <c r="CX7" i="5"/>
  <c r="CW7" i="5"/>
  <c r="CV7" i="5"/>
  <c r="GR55" i="4" s="1"/>
  <c r="CT7" i="5"/>
  <c r="FL56" i="4" s="1"/>
  <c r="CS7" i="5"/>
  <c r="EW56" i="4" s="1"/>
  <c r="CR7" i="5"/>
  <c r="EH56" i="4" s="1"/>
  <c r="CQ7" i="5"/>
  <c r="DS56" i="4" s="1"/>
  <c r="CP7" i="5"/>
  <c r="CO7" i="5"/>
  <c r="FL55" i="4" s="1"/>
  <c r="CN7" i="5"/>
  <c r="EW55" i="4" s="1"/>
  <c r="CM7" i="5"/>
  <c r="CL7" i="5"/>
  <c r="CK7" i="5"/>
  <c r="DD55" i="4" s="1"/>
  <c r="CI7" i="5"/>
  <c r="BX56" i="4" s="1"/>
  <c r="CH7" i="5"/>
  <c r="BI56" i="4" s="1"/>
  <c r="CG7" i="5"/>
  <c r="CF7" i="5"/>
  <c r="CE7" i="5"/>
  <c r="CD7" i="5"/>
  <c r="BX55" i="4" s="1"/>
  <c r="CC7" i="5"/>
  <c r="CB7" i="5"/>
  <c r="CA7" i="5"/>
  <c r="BZ7" i="5"/>
  <c r="P55" i="4" s="1"/>
  <c r="BX7" i="5"/>
  <c r="MN34" i="4" s="1"/>
  <c r="BW7" i="5"/>
  <c r="LY34" i="4" s="1"/>
  <c r="BV7" i="5"/>
  <c r="LJ34" i="4" s="1"/>
  <c r="BU7" i="5"/>
  <c r="KU34" i="4" s="1"/>
  <c r="BT7" i="5"/>
  <c r="BS7" i="5"/>
  <c r="BR7" i="5"/>
  <c r="BQ7" i="5"/>
  <c r="BP7" i="5"/>
  <c r="BO7" i="5"/>
  <c r="BM7" i="5"/>
  <c r="IZ34" i="4" s="1"/>
  <c r="BL7" i="5"/>
  <c r="BK7" i="5"/>
  <c r="BJ7" i="5"/>
  <c r="BI7" i="5"/>
  <c r="GR34" i="4" s="1"/>
  <c r="BH7" i="5"/>
  <c r="IZ33" i="4" s="1"/>
  <c r="BG7" i="5"/>
  <c r="BF7" i="5"/>
  <c r="HV33" i="4" s="1"/>
  <c r="BE7" i="5"/>
  <c r="HG33" i="4" s="1"/>
  <c r="BD7" i="5"/>
  <c r="GR33" i="4" s="1"/>
  <c r="BB7" i="5"/>
  <c r="BA7" i="5"/>
  <c r="AZ7" i="5"/>
  <c r="AY7" i="5"/>
  <c r="DS34" i="4" s="1"/>
  <c r="AX7" i="5"/>
  <c r="DD34" i="4" s="1"/>
  <c r="AW7" i="5"/>
  <c r="AV7" i="5"/>
  <c r="AU7" i="5"/>
  <c r="AT7" i="5"/>
  <c r="AS7" i="5"/>
  <c r="AQ7" i="5"/>
  <c r="BX34" i="4" s="1"/>
  <c r="AP7" i="5"/>
  <c r="AO7" i="5"/>
  <c r="AN7" i="5"/>
  <c r="AE34" i="4" s="1"/>
  <c r="AM7" i="5"/>
  <c r="P34" i="4" s="1"/>
  <c r="AL7" i="5"/>
  <c r="BX33" i="4" s="1"/>
  <c r="AK7" i="5"/>
  <c r="AJ7" i="5"/>
  <c r="AT33" i="4" s="1"/>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Y6" i="5"/>
  <c r="ID8" i="4" s="1"/>
  <c r="X6" i="5"/>
  <c r="EG12" i="4" s="1"/>
  <c r="W6" i="5"/>
  <c r="CN12" i="4" s="1"/>
  <c r="V6" i="5"/>
  <c r="AU12" i="4" s="1"/>
  <c r="U6" i="5"/>
  <c r="B12" i="4" s="1"/>
  <c r="T6" i="5"/>
  <c r="S6" i="5"/>
  <c r="R6" i="5"/>
  <c r="Q6" i="5"/>
  <c r="AU10" i="4" s="1"/>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C90" i="4"/>
  <c r="B90" i="4"/>
  <c r="LO80" i="4"/>
  <c r="KV80" i="4"/>
  <c r="KC80" i="4"/>
  <c r="HM80" i="4"/>
  <c r="GT80" i="4"/>
  <c r="GA80" i="4"/>
  <c r="BZ80" i="4"/>
  <c r="BG80" i="4"/>
  <c r="MH79" i="4"/>
  <c r="LO79" i="4"/>
  <c r="JJ79" i="4"/>
  <c r="HM79" i="4"/>
  <c r="FH79" i="4"/>
  <c r="EO79" i="4"/>
  <c r="BZ79" i="4"/>
  <c r="U79" i="4"/>
  <c r="MN56" i="4"/>
  <c r="KF56" i="4"/>
  <c r="IZ56" i="4"/>
  <c r="IK56" i="4"/>
  <c r="HV56" i="4"/>
  <c r="HG56" i="4"/>
  <c r="GR56" i="4"/>
  <c r="DD56" i="4"/>
  <c r="AT56" i="4"/>
  <c r="AE56" i="4"/>
  <c r="P56" i="4"/>
  <c r="LJ55" i="4"/>
  <c r="KU55" i="4"/>
  <c r="IK55" i="4"/>
  <c r="HV55" i="4"/>
  <c r="HG55" i="4"/>
  <c r="EH55" i="4"/>
  <c r="DS55" i="4"/>
  <c r="BI55" i="4"/>
  <c r="AT55" i="4"/>
  <c r="AE55" i="4"/>
  <c r="KF34" i="4"/>
  <c r="IK34" i="4"/>
  <c r="HV34" i="4"/>
  <c r="HG34" i="4"/>
  <c r="FL34" i="4"/>
  <c r="EW34" i="4"/>
  <c r="EH34" i="4"/>
  <c r="BI34" i="4"/>
  <c r="AT34" i="4"/>
  <c r="MN33" i="4"/>
  <c r="LY33" i="4"/>
  <c r="LJ33" i="4"/>
  <c r="KU33" i="4"/>
  <c r="KF33" i="4"/>
  <c r="IK33" i="4"/>
  <c r="FL33" i="4"/>
  <c r="EW33" i="4"/>
  <c r="EH33" i="4"/>
  <c r="DS33" i="4"/>
  <c r="DD33" i="4"/>
  <c r="BI33" i="4"/>
  <c r="ID12" i="4"/>
  <c r="LP10" i="4"/>
  <c r="FZ10" i="4"/>
  <c r="EG10" i="4"/>
  <c r="CN10" i="4"/>
  <c r="B10" i="4"/>
  <c r="LP8" i="4"/>
  <c r="JW8" i="4"/>
  <c r="EG8" i="4"/>
  <c r="CN8" i="4"/>
  <c r="MN54" i="4" l="1"/>
  <c r="FL54" i="4"/>
  <c r="FL32" i="4"/>
  <c r="MH78" i="4"/>
  <c r="IZ54" i="4"/>
  <c r="IZ32" i="4"/>
  <c r="HM78" i="4"/>
  <c r="CS78" i="4"/>
  <c r="BX54" i="4"/>
  <c r="BX32" i="4"/>
  <c r="MN32" i="4"/>
  <c r="C11" i="5"/>
  <c r="D11" i="5"/>
  <c r="E11" i="5"/>
  <c r="B11" i="5"/>
  <c r="KC78" i="4" l="1"/>
  <c r="HG54" i="4"/>
  <c r="HG32" i="4"/>
  <c r="AN78" i="4"/>
  <c r="AE54" i="4"/>
  <c r="FH78" i="4"/>
  <c r="DS54" i="4"/>
  <c r="DS32" i="4"/>
  <c r="KU54" i="4"/>
  <c r="KU32" i="4"/>
  <c r="AE32" i="4"/>
  <c r="EO78" i="4"/>
  <c r="JJ78" i="4"/>
  <c r="GR54" i="4"/>
  <c r="GR32" i="4"/>
  <c r="DD32" i="4"/>
  <c r="U78" i="4"/>
  <c r="P54" i="4"/>
  <c r="P32" i="4"/>
  <c r="KF54" i="4"/>
  <c r="KF32" i="4"/>
  <c r="DD54" i="4"/>
  <c r="BZ78" i="4"/>
  <c r="BI32" i="4"/>
  <c r="LO78" i="4"/>
  <c r="LY54" i="4"/>
  <c r="LY32" i="4"/>
  <c r="IK54" i="4"/>
  <c r="GT78" i="4"/>
  <c r="EW54" i="4"/>
  <c r="EW32" i="4"/>
  <c r="BI54" i="4"/>
  <c r="IK32" i="4"/>
  <c r="GA78" i="4"/>
  <c r="LJ54" i="4"/>
  <c r="LJ32" i="4"/>
  <c r="BG78" i="4"/>
  <c r="AT54" i="4"/>
  <c r="AT32" i="4"/>
  <c r="KV78" i="4"/>
  <c r="HV54" i="4"/>
  <c r="HV32" i="4"/>
  <c r="EH54" i="4"/>
  <c r="EH32" i="4"/>
</calcChain>
</file>

<file path=xl/sharedStrings.xml><?xml version="1.0" encoding="utf-8"?>
<sst xmlns="http://schemas.openxmlformats.org/spreadsheetml/2006/main" count="294" uniqueCount="157">
  <si>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</si>
  <si>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</si>
  <si>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</si>
  <si>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</si>
  <si>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</si>
  <si>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</si>
  <si>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</si>
  <si>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</si>
  <si>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</si>
  <si>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</si>
  <si>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</si>
  <si>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</si>
  <si>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</si>
  <si>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</si>
  <si>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</si>
  <si>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</si>
  <si>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</si>
  <si>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</si>
  <si>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</si>
  <si>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</si>
  <si>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</si>
  <si>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</si>
  <si>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</si>
  <si>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</si>
  <si>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</si>
  <si>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</si>
  <si>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</si>
  <si>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</si>
  <si>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</si>
  <si>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</si>
  <si>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</si>
  <si>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</si>
  <si>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</si>
  <si>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</si>
  <si>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</si>
  <si>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</si>
  <si>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</si>
  <si>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</si>
  <si>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</si>
  <si>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</si>
  <si>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</si>
  <si>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</si>
  <si>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</si>
  <si>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</si>
  <si>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</si>
  <si>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</si>
  <si>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</si>
  <si>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</si>
  <si>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</si>
  <si>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</si>
  <si>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</si>
  <si>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</si>
  <si>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</si>
  <si>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</si>
  <si>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</si>
  <si>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</si>
  <si>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</si>
  <si>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</si>
  <si>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</si>
  <si>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</si>
  <si>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</si>
  <si>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</si>
  <si>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</si>
  <si>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</si>
  <si>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</si>
  <si>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</si>
  <si>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</si>
  <si>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</si>
  <si>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</si>
  <si>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</si>
  <si>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</si>
  <si>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</si>
  <si>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</si>
  <si>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</si>
  <si>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</si>
  <si>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</si>
  <si>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</si>
  <si>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</si>
  <si>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</si>
  <si>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</si>
  <si>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</si>
  <si>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</si>
  <si>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</si>
  <si>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</si>
  <si>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</si>
  <si>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</si>
  <si>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</si>
  <si>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</si>
  <si>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</si>
  <si>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</si>
  <si>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</si>
  <si>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</si>
  <si>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</si>
  <si>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</si>
  <si>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</si>
  <si>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</si>
  <si>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</si>
  <si>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</si>
  <si>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</si>
  <si>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</si>
  <si>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</si>
  <si>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</si>
  <si>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</si>
  <si>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</si>
  <si>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</si>
  <si>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</si>
  <si>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</si>
  <si>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</si>
  <si>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</si>
  <si>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</si>
  <si>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</si>
  <si>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</si>
  <si>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</si>
  <si>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</si>
  <si>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</si>
  <si>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</si>
  <si>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</si>
  <si>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</si>
  <si>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</si>
  <si>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</si>
  <si>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</si>
  <si>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</si>
  <si>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</si>
  <si>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</si>
  <si>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</si>
  <si>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</si>
  <si>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</si>
  <si>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</si>
  <si>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</si>
  <si>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</si>
  <si>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</si>
  <si>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</si>
  <si>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</si>
  <si>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地方独立行政法人くまもと県北病院機構設立組合</t>
  </si>
  <si>
    <t>公立玉名中央病院</t>
  </si>
  <si>
    <t>条例全部</t>
  </si>
  <si>
    <t>病院事業</t>
  </si>
  <si>
    <t>一般病院</t>
  </si>
  <si>
    <t>300床以上～400床未満</t>
  </si>
  <si>
    <t>その他</t>
  </si>
  <si>
    <t>直営</t>
  </si>
  <si>
    <t>対象</t>
  </si>
  <si>
    <t>ド 透 I 未 訓</t>
  </si>
  <si>
    <t>救 臨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</si>
  <si>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</si>
  <si>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</si>
  <si>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</si>
  <si>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</si>
  <si>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</si>
  <si>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</si>
  <si>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</si>
  <si>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</si>
  <si>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</si>
  <si>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平成29年10月に経営形態を地方公営企業法全部適応から地方独立行政法人へ変更し、平成30年4月に玉名郡市医師会立玉名地域保健医療センターと経営統合することが決定した。
　病院経営の最重要課題である医師確保については、常勤医師数を平成28年度の50名から64名へと増員する事が出来た。
　結果として血液内科の新設、皮膚科医師の常勤化、腎臓内科・循環器内科・総合診療科それぞれの医師増員による機能強化ができた。
　</t>
    <rPh sb="1" eb="3">
      <t>ヘイセイ</t>
    </rPh>
    <rPh sb="5" eb="6">
      <t>ネン</t>
    </rPh>
    <rPh sb="8" eb="9">
      <t>ガツ</t>
    </rPh>
    <rPh sb="10" eb="12">
      <t>ケイエイ</t>
    </rPh>
    <rPh sb="12" eb="14">
      <t>ケイタイ</t>
    </rPh>
    <rPh sb="15" eb="17">
      <t>チホウ</t>
    </rPh>
    <rPh sb="17" eb="19">
      <t>コウエイ</t>
    </rPh>
    <rPh sb="19" eb="21">
      <t>キギョウ</t>
    </rPh>
    <rPh sb="21" eb="22">
      <t>ホウ</t>
    </rPh>
    <rPh sb="22" eb="24">
      <t>ゼンブ</t>
    </rPh>
    <rPh sb="24" eb="26">
      <t>テキオウ</t>
    </rPh>
    <rPh sb="28" eb="30">
      <t>チホウ</t>
    </rPh>
    <rPh sb="30" eb="32">
      <t>ドクリツ</t>
    </rPh>
    <rPh sb="32" eb="34">
      <t>ギョウセイ</t>
    </rPh>
    <rPh sb="34" eb="36">
      <t>ホウジン</t>
    </rPh>
    <rPh sb="37" eb="39">
      <t>ヘンコウ</t>
    </rPh>
    <rPh sb="41" eb="43">
      <t>ヘイセイ</t>
    </rPh>
    <rPh sb="45" eb="46">
      <t>ネン</t>
    </rPh>
    <rPh sb="47" eb="48">
      <t>ガツ</t>
    </rPh>
    <rPh sb="49" eb="53">
      <t>タマナグンシ</t>
    </rPh>
    <rPh sb="53" eb="57">
      <t>イシカイリツ</t>
    </rPh>
    <rPh sb="57" eb="59">
      <t>タマナ</t>
    </rPh>
    <rPh sb="59" eb="61">
      <t>チイキ</t>
    </rPh>
    <rPh sb="61" eb="63">
      <t>ホケン</t>
    </rPh>
    <rPh sb="63" eb="65">
      <t>イリョウ</t>
    </rPh>
    <rPh sb="70" eb="74">
      <t>ケイエイトウゴウ</t>
    </rPh>
    <rPh sb="79" eb="81">
      <t>ケッテイ</t>
    </rPh>
    <rPh sb="86" eb="88">
      <t>ビョウイン</t>
    </rPh>
    <rPh sb="88" eb="90">
      <t>ケイエイ</t>
    </rPh>
    <rPh sb="91" eb="94">
      <t>サイジュウヨウ</t>
    </rPh>
    <rPh sb="94" eb="96">
      <t>カダイ</t>
    </rPh>
    <rPh sb="99" eb="100">
      <t>イ</t>
    </rPh>
    <rPh sb="100" eb="101">
      <t>シ</t>
    </rPh>
    <rPh sb="101" eb="103">
      <t>カクホ</t>
    </rPh>
    <rPh sb="109" eb="111">
      <t>ジョウキン</t>
    </rPh>
    <rPh sb="111" eb="112">
      <t>イ</t>
    </rPh>
    <rPh sb="112" eb="113">
      <t>シ</t>
    </rPh>
    <rPh sb="113" eb="114">
      <t>スウ</t>
    </rPh>
    <rPh sb="115" eb="117">
      <t>ヘイセイ</t>
    </rPh>
    <rPh sb="119" eb="120">
      <t>ネン</t>
    </rPh>
    <rPh sb="120" eb="121">
      <t>ド</t>
    </rPh>
    <rPh sb="124" eb="125">
      <t>メイ</t>
    </rPh>
    <rPh sb="129" eb="130">
      <t>メイ</t>
    </rPh>
    <rPh sb="132" eb="134">
      <t>ゾウイン</t>
    </rPh>
    <rPh sb="136" eb="137">
      <t>コト</t>
    </rPh>
    <rPh sb="138" eb="140">
      <t>デキ</t>
    </rPh>
    <rPh sb="144" eb="146">
      <t>ケッカ</t>
    </rPh>
    <rPh sb="149" eb="151">
      <t>ケツエキ</t>
    </rPh>
    <rPh sb="151" eb="153">
      <t>ナイカ</t>
    </rPh>
    <rPh sb="154" eb="156">
      <t>シンセツ</t>
    </rPh>
    <rPh sb="157" eb="160">
      <t>ヒフカ</t>
    </rPh>
    <rPh sb="160" eb="161">
      <t>イ</t>
    </rPh>
    <rPh sb="161" eb="162">
      <t>シ</t>
    </rPh>
    <phoneticPr fontId="5"/>
  </si>
  <si>
    <t xml:space="preserve">  平成29年9月まで地方公営企業法全部適用、平成29年10月より地方独立行政法人化しており、経営比較分析に関しては上半期分の計上となるため、前年と比較すると低い数値となっている。　　　　　　　　　　　　　　　　　　　　　　　　　　　　　　　　　　　　　　　　　　　　　　　　　　　　　　　　　　　　　　　　　　　　　　　　　　　　　　　　　　　　　　　　　　　　　　　　　　　　　　　　　　　　　　　　　　　　　　　　　　　　　　　　　　　　　　　　　　　　　　　　　　　　　　　　　　　　　　　　　　　　　　　　　　　平成29年度上半期、下半期を合算すれば病床利用率、外来患者一人一日当たり収益に関しては、類似病院の平均値を上回っているため概ね良好な運営状態を維持していると考えられる。
　</t>
    <rPh sb="2" eb="4">
      <t>ヘイセイ</t>
    </rPh>
    <rPh sb="6" eb="7">
      <t>ネン</t>
    </rPh>
    <rPh sb="8" eb="9">
      <t>ガツ</t>
    </rPh>
    <rPh sb="11" eb="13">
      <t>チホウ</t>
    </rPh>
    <rPh sb="13" eb="15">
      <t>コウエイ</t>
    </rPh>
    <rPh sb="15" eb="17">
      <t>キギョウ</t>
    </rPh>
    <rPh sb="17" eb="18">
      <t>ホウ</t>
    </rPh>
    <rPh sb="18" eb="20">
      <t>ゼンブ</t>
    </rPh>
    <rPh sb="23" eb="25">
      <t>ヘイセイ</t>
    </rPh>
    <rPh sb="27" eb="28">
      <t>ネン</t>
    </rPh>
    <rPh sb="30" eb="31">
      <t>ガツ</t>
    </rPh>
    <rPh sb="58" eb="61">
      <t>カミハンキ</t>
    </rPh>
    <rPh sb="61" eb="62">
      <t>ブン</t>
    </rPh>
    <rPh sb="63" eb="65">
      <t>ケイジョウ</t>
    </rPh>
    <rPh sb="71" eb="73">
      <t>ゼンネン</t>
    </rPh>
    <rPh sb="74" eb="76">
      <t>ヒカク</t>
    </rPh>
    <rPh sb="79" eb="80">
      <t>ヒク</t>
    </rPh>
    <rPh sb="81" eb="83">
      <t>スウチ</t>
    </rPh>
    <rPh sb="261" eb="263">
      <t>ヘイセイ</t>
    </rPh>
    <rPh sb="265" eb="267">
      <t>ネンド</t>
    </rPh>
    <rPh sb="267" eb="270">
      <t>カミハンキ</t>
    </rPh>
    <rPh sb="271" eb="274">
      <t>シモハンキ</t>
    </rPh>
    <rPh sb="275" eb="277">
      <t>ガッサン</t>
    </rPh>
    <rPh sb="314" eb="316">
      <t>ウワマワ</t>
    </rPh>
    <rPh sb="322" eb="323">
      <t>オオム</t>
    </rPh>
    <rPh sb="324" eb="326">
      <t>リョウコウ</t>
    </rPh>
    <rPh sb="327" eb="329">
      <t>ウンエイ</t>
    </rPh>
    <rPh sb="329" eb="331">
      <t>ジョウタイ</t>
    </rPh>
    <rPh sb="332" eb="334">
      <t>イジ</t>
    </rPh>
    <rPh sb="339" eb="340">
      <t>カンガ</t>
    </rPh>
    <phoneticPr fontId="5"/>
  </si>
  <si>
    <t>　平成29年10月の地方独立行政法人化に伴い、所有していた固定資産を新設法人に移管しているため当該値の計上はない。　　　　　　　　　　　　　　　　　　　　　　　　　　　　　　　　　　　　　　　　　　　　　　　　　　　　　　　　　　　　　　　　　　　　　　　　　　　　　　　　　　　　　　　　　　　　　　　　　　　　　　　　　　　　　　　　　　　　　　　　　　　　　　　　　　　　　　　　　　　　　　　　　　　　　　　　　　　　　　　　　　　　　　　　　　　　　　　　　　　　　　　　　　　　　　　　　　　　　　　　　　　　　　　　　　　　　　　　　　　　　　　　　　　　　　　　　　　　　　　　　　　　　　　　　　　　　　　　　　　　　　　　　　　　　　　　　　　　　　　　　　　　　　　　　　　　　　　　　　　　　　　　　　　　　　　　　　　　　　　　　　　　　　　　　　　　　　　　　　　　　　　　　　　　　　　　　　　　　　　　　　　　　　　　　　　　　　　　　　　　　　　　　　　現在、昭和56年建設での建物で耐震化の基準を満たしていない病棟があるが、今回進行中の新病院建設が平成32年度中には、開院予定である為、現在の施設でその間は対応する。
  医療機器については、老朽化が進んでいるものは、新規更新を行い、使用可能なものについては移設する。</t>
    <rPh sb="1" eb="3">
      <t>ヘイセイ</t>
    </rPh>
    <rPh sb="5" eb="6">
      <t>ネン</t>
    </rPh>
    <rPh sb="8" eb="9">
      <t>ガツ</t>
    </rPh>
    <rPh sb="10" eb="12">
      <t>チホウ</t>
    </rPh>
    <rPh sb="12" eb="14">
      <t>ドクリツ</t>
    </rPh>
    <rPh sb="14" eb="16">
      <t>ギョウセイ</t>
    </rPh>
    <rPh sb="16" eb="18">
      <t>ホウジン</t>
    </rPh>
    <rPh sb="18" eb="19">
      <t>カ</t>
    </rPh>
    <rPh sb="20" eb="21">
      <t>トモナ</t>
    </rPh>
    <rPh sb="23" eb="25">
      <t>ショユウ</t>
    </rPh>
    <rPh sb="29" eb="31">
      <t>コテイ</t>
    </rPh>
    <rPh sb="31" eb="33">
      <t>シサン</t>
    </rPh>
    <rPh sb="34" eb="36">
      <t>シンセツ</t>
    </rPh>
    <rPh sb="36" eb="38">
      <t>ホウジン</t>
    </rPh>
    <rPh sb="39" eb="41">
      <t>イカン</t>
    </rPh>
    <rPh sb="47" eb="49">
      <t>トウガイ</t>
    </rPh>
    <rPh sb="49" eb="50">
      <t>チ</t>
    </rPh>
    <rPh sb="51" eb="53">
      <t>ケイジョウ</t>
    </rPh>
    <rPh sb="444" eb="446">
      <t>ゲンザイ</t>
    </rPh>
    <rPh sb="447" eb="449">
      <t>ショウワ</t>
    </rPh>
    <rPh sb="451" eb="452">
      <t>ネン</t>
    </rPh>
    <rPh sb="452" eb="454">
      <t>ケンセツ</t>
    </rPh>
    <rPh sb="456" eb="458">
      <t>タテモノ</t>
    </rPh>
    <rPh sb="459" eb="462">
      <t>タイシンカ</t>
    </rPh>
    <rPh sb="463" eb="465">
      <t>キジュン</t>
    </rPh>
    <rPh sb="466" eb="467">
      <t>ミ</t>
    </rPh>
    <rPh sb="473" eb="475">
      <t>ビョウトウ</t>
    </rPh>
    <rPh sb="480" eb="482">
      <t>コンカイ</t>
    </rPh>
    <rPh sb="482" eb="485">
      <t>シンコウチュウ</t>
    </rPh>
    <rPh sb="486" eb="489">
      <t>シンビョウイン</t>
    </rPh>
    <rPh sb="489" eb="491">
      <t>ケンセツ</t>
    </rPh>
    <rPh sb="492" eb="494">
      <t>ヘイセイ</t>
    </rPh>
    <rPh sb="496" eb="498">
      <t>ネンド</t>
    </rPh>
    <rPh sb="498" eb="499">
      <t>ナカ</t>
    </rPh>
    <rPh sb="502" eb="504">
      <t>カイイン</t>
    </rPh>
    <rPh sb="504" eb="506">
      <t>ヨテイ</t>
    </rPh>
    <rPh sb="509" eb="510">
      <t>タメ</t>
    </rPh>
    <rPh sb="511" eb="513">
      <t>ゲンザイ</t>
    </rPh>
    <rPh sb="514" eb="516">
      <t>シセツ</t>
    </rPh>
    <rPh sb="519" eb="520">
      <t>カン</t>
    </rPh>
    <rPh sb="521" eb="523">
      <t>タイオウ</t>
    </rPh>
    <rPh sb="529" eb="531">
      <t>イリョウ</t>
    </rPh>
    <rPh sb="531" eb="533">
      <t>キキ</t>
    </rPh>
    <rPh sb="539" eb="541">
      <t>ロウキュウ</t>
    </rPh>
    <rPh sb="541" eb="542">
      <t>カ</t>
    </rPh>
    <rPh sb="543" eb="544">
      <t>スス</t>
    </rPh>
    <rPh sb="552" eb="554">
      <t>シンキ</t>
    </rPh>
    <rPh sb="554" eb="556">
      <t>コウシン</t>
    </rPh>
    <rPh sb="557" eb="558">
      <t>オコナ</t>
    </rPh>
    <rPh sb="560" eb="562">
      <t>シヨウ</t>
    </rPh>
    <rPh sb="562" eb="564">
      <t>カノウ</t>
    </rPh>
    <rPh sb="572" eb="574">
      <t>イセツ</t>
    </rPh>
    <phoneticPr fontId="5"/>
  </si>
  <si>
    <r>
      <t>　</t>
    </r>
    <r>
      <rPr>
        <sz val="10"/>
        <color theme="1"/>
        <rFont val="ＭＳ ゴシック"/>
        <family val="3"/>
        <charset val="128"/>
      </rPr>
      <t>当病院は、玉名地域で最も多くの病床数を抱え、地域の中核を担う病院である。救急告示病院として、病院群輪番体制により地域の二次救急を担っている。
　平成9年に有明保健医療圏域内で唯一の災害拠点病院の指定を受け、災害時の救急医療の拠点機能も果たすとともに、地域医療支援病院として、地域の医療資源を支えており、また、公立病院として、地域の民間病院が困難な高度医療、救急・小児等の不採算・特殊部門に関わる政策的医療の提供を行う急性期病院としての重要な役割を担っている。</t>
    </r>
    <rPh sb="73" eb="7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</si>
</sst>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85.7</c:v>
                </c:pt>
                <c:pt idx="1">
                  <c:v>78.8</c:v>
                </c:pt>
                <c:pt idx="2">
                  <c:v>88</c:v>
                </c:pt>
                <c:pt idx="3">
                  <c:v>93.7</c:v>
                </c:pt>
                <c:pt idx="4">
                  <c:v>91.6</c:v>
                </c:pt>
              </c:numCache>
            </c:numRef>
          </c:val>
          <c:extLst xmlns:c16r2="http://schemas.microsoft.com/office/drawing/2015/06/chart">
            <c:ext xmlns:c16="http://schemas.microsoft.com/office/drawing/2014/chart" uri="{C3380CC4-5D6E-409C-BE32-E72D297353CC}">
              <c16:uniqueId val="{00000000-9000-49FC-991A-4CC82A6C89F7}"/>
            </c:ext>
          </c:extLst>
        </c:ser>
        <c:dLbls>
          <c:showLegendKey val="0"/>
          <c:showVal val="0"/>
          <c:showCatName val="0"/>
          <c:showSerName val="0"/>
          <c:showPercent val="0"/>
          <c:showBubbleSize val="0"/>
        </c:dLbls>
        <c:gapWidth val="150"/>
        <c:axId val="46753664"/>
        <c:axId val="467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9000-49FC-991A-4CC82A6C89F7}"/>
            </c:ext>
          </c:extLst>
        </c:ser>
        <c:dLbls>
          <c:showLegendKey val="0"/>
          <c:showVal val="0"/>
          <c:showCatName val="0"/>
          <c:showSerName val="0"/>
          <c:showPercent val="0"/>
          <c:showBubbleSize val="0"/>
        </c:dLbls>
        <c:marker val="1"/>
        <c:smooth val="0"/>
        <c:axId val="46753664"/>
        <c:axId val="46759936"/>
      </c:lineChart>
      <c:dateAx>
        <c:axId val="46753664"/>
        <c:scaling>
          <c:orientation val="minMax"/>
        </c:scaling>
        <c:delete val="1"/>
        <c:axPos val="b"/>
        <c:numFmt formatCode="ge" sourceLinked="1"/>
        <c:majorTickMark val="none"/>
        <c:minorTickMark val="none"/>
        <c:tickLblPos val="none"/>
        <c:crossAx val="46759936"/>
        <c:crosses val="autoZero"/>
        <c:auto val="1"/>
        <c:lblOffset val="100"/>
        <c:baseTimeUnit val="years"/>
      </c:dateAx>
      <c:valAx>
        <c:axId val="4675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5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19.2</c:v>
                </c:pt>
                <c:pt idx="1">
                  <c:v>25</c:v>
                </c:pt>
                <c:pt idx="2">
                  <c:v>0</c:v>
                </c:pt>
                <c:pt idx="3">
                  <c:v>0</c:v>
                </c:pt>
                <c:pt idx="4">
                  <c:v>0</c:v>
                </c:pt>
              </c:numCache>
            </c:numRef>
          </c:val>
          <c:extLst xmlns:c16r2="http://schemas.microsoft.com/office/drawing/2015/06/chart">
            <c:ext xmlns:c16="http://schemas.microsoft.com/office/drawing/2014/chart" uri="{C3380CC4-5D6E-409C-BE32-E72D297353CC}">
              <c16:uniqueId val="{00000000-0058-469F-B95A-4D78FCA53BFE}"/>
            </c:ext>
          </c:extLst>
        </c:ser>
        <c:dLbls>
          <c:showLegendKey val="0"/>
          <c:showVal val="0"/>
          <c:showCatName val="0"/>
          <c:showSerName val="0"/>
          <c:showPercent val="0"/>
          <c:showBubbleSize val="0"/>
        </c:dLbls>
        <c:gapWidth val="150"/>
        <c:axId val="111789952"/>
        <c:axId val="111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0058-469F-B95A-4D78FCA53BFE}"/>
            </c:ext>
          </c:extLst>
        </c:ser>
        <c:dLbls>
          <c:showLegendKey val="0"/>
          <c:showVal val="0"/>
          <c:showCatName val="0"/>
          <c:showSerName val="0"/>
          <c:showPercent val="0"/>
          <c:showBubbleSize val="0"/>
        </c:dLbls>
        <c:marker val="1"/>
        <c:smooth val="0"/>
        <c:axId val="111789952"/>
        <c:axId val="111796224"/>
      </c:lineChart>
      <c:dateAx>
        <c:axId val="111789952"/>
        <c:scaling>
          <c:orientation val="minMax"/>
        </c:scaling>
        <c:delete val="1"/>
        <c:axPos val="b"/>
        <c:numFmt formatCode="ge" sourceLinked="1"/>
        <c:majorTickMark val="none"/>
        <c:minorTickMark val="none"/>
        <c:tickLblPos val="none"/>
        <c:crossAx val="111796224"/>
        <c:crosses val="autoZero"/>
        <c:auto val="1"/>
        <c:lblOffset val="100"/>
        <c:baseTimeUnit val="years"/>
      </c:dateAx>
      <c:valAx>
        <c:axId val="11179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78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97.6</c:v>
                </c:pt>
                <c:pt idx="1">
                  <c:v>94.3</c:v>
                </c:pt>
                <c:pt idx="2">
                  <c:v>98.2</c:v>
                </c:pt>
                <c:pt idx="3">
                  <c:v>100.3</c:v>
                </c:pt>
                <c:pt idx="4">
                  <c:v>83.3</c:v>
                </c:pt>
              </c:numCache>
            </c:numRef>
          </c:val>
          <c:extLst xmlns:c16r2="http://schemas.microsoft.com/office/drawing/2015/06/chart">
            <c:ext xmlns:c16="http://schemas.microsoft.com/office/drawing/2014/chart" uri="{C3380CC4-5D6E-409C-BE32-E72D297353CC}">
              <c16:uniqueId val="{00000000-010E-4581-8EAC-23243C0C2448}"/>
            </c:ext>
          </c:extLst>
        </c:ser>
        <c:dLbls>
          <c:showLegendKey val="0"/>
          <c:showVal val="0"/>
          <c:showCatName val="0"/>
          <c:showSerName val="0"/>
          <c:showPercent val="0"/>
          <c:showBubbleSize val="0"/>
        </c:dLbls>
        <c:gapWidth val="150"/>
        <c:axId val="111855104"/>
        <c:axId val="1118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010E-4581-8EAC-23243C0C2448}"/>
            </c:ext>
          </c:extLst>
        </c:ser>
        <c:dLbls>
          <c:showLegendKey val="0"/>
          <c:showVal val="0"/>
          <c:showCatName val="0"/>
          <c:showSerName val="0"/>
          <c:showPercent val="0"/>
          <c:showBubbleSize val="0"/>
        </c:dLbls>
        <c:marker val="1"/>
        <c:smooth val="0"/>
        <c:axId val="111855104"/>
        <c:axId val="111857024"/>
      </c:lineChart>
      <c:dateAx>
        <c:axId val="111855104"/>
        <c:scaling>
          <c:orientation val="minMax"/>
        </c:scaling>
        <c:delete val="1"/>
        <c:axPos val="b"/>
        <c:numFmt formatCode="ge" sourceLinked="1"/>
        <c:majorTickMark val="none"/>
        <c:minorTickMark val="none"/>
        <c:tickLblPos val="none"/>
        <c:crossAx val="111857024"/>
        <c:crosses val="autoZero"/>
        <c:auto val="1"/>
        <c:lblOffset val="100"/>
        <c:baseTimeUnit val="years"/>
      </c:dateAx>
      <c:valAx>
        <c:axId val="11185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5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101.8</c:v>
                </c:pt>
                <c:pt idx="1">
                  <c:v>98.9</c:v>
                </c:pt>
                <c:pt idx="2">
                  <c:v>102.1</c:v>
                </c:pt>
                <c:pt idx="3">
                  <c:v>103.5</c:v>
                </c:pt>
                <c:pt idx="4">
                  <c:v>87</c:v>
                </c:pt>
              </c:numCache>
            </c:numRef>
          </c:val>
          <c:extLst xmlns:c16r2="http://schemas.microsoft.com/office/drawing/2015/06/chart">
            <c:ext xmlns:c16="http://schemas.microsoft.com/office/drawing/2014/chart" uri="{C3380CC4-5D6E-409C-BE32-E72D297353CC}">
              <c16:uniqueId val="{00000000-40F3-4196-BCFD-89907C10E9CD}"/>
            </c:ext>
          </c:extLst>
        </c:ser>
        <c:dLbls>
          <c:showLegendKey val="0"/>
          <c:showVal val="0"/>
          <c:showCatName val="0"/>
          <c:showSerName val="0"/>
          <c:showPercent val="0"/>
          <c:showBubbleSize val="0"/>
        </c:dLbls>
        <c:gapWidth val="150"/>
        <c:axId val="116675712"/>
        <c:axId val="1166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40F3-4196-BCFD-89907C10E9CD}"/>
            </c:ext>
          </c:extLst>
        </c:ser>
        <c:dLbls>
          <c:showLegendKey val="0"/>
          <c:showVal val="0"/>
          <c:showCatName val="0"/>
          <c:showSerName val="0"/>
          <c:showPercent val="0"/>
          <c:showBubbleSize val="0"/>
        </c:dLbls>
        <c:marker val="1"/>
        <c:smooth val="0"/>
        <c:axId val="116675712"/>
        <c:axId val="116677632"/>
      </c:lineChart>
      <c:dateAx>
        <c:axId val="116675712"/>
        <c:scaling>
          <c:orientation val="minMax"/>
        </c:scaling>
        <c:delete val="1"/>
        <c:axPos val="b"/>
        <c:numFmt formatCode="ge" sourceLinked="1"/>
        <c:majorTickMark val="none"/>
        <c:minorTickMark val="none"/>
        <c:tickLblPos val="none"/>
        <c:crossAx val="116677632"/>
        <c:crosses val="autoZero"/>
        <c:auto val="1"/>
        <c:lblOffset val="100"/>
        <c:baseTimeUnit val="years"/>
      </c:dateAx>
      <c:valAx>
        <c:axId val="1166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6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68.400000000000006</c:v>
                </c:pt>
                <c:pt idx="1">
                  <c:v>68.599999999999994</c:v>
                </c:pt>
                <c:pt idx="2">
                  <c:v>70.400000000000006</c:v>
                </c:pt>
                <c:pt idx="3">
                  <c:v>70.099999999999994</c:v>
                </c:pt>
                <c:pt idx="4">
                  <c:v>#N/A</c:v>
                </c:pt>
              </c:numCache>
            </c:numRef>
          </c:val>
          <c:extLst xmlns:c16r2="http://schemas.microsoft.com/office/drawing/2015/06/chart">
            <c:ext xmlns:c16="http://schemas.microsoft.com/office/drawing/2014/chart" uri="{C3380CC4-5D6E-409C-BE32-E72D297353CC}">
              <c16:uniqueId val="{00000000-D491-4715-8338-9707073FD562}"/>
            </c:ext>
          </c:extLst>
        </c:ser>
        <c:dLbls>
          <c:showLegendKey val="0"/>
          <c:showVal val="0"/>
          <c:showCatName val="0"/>
          <c:showSerName val="0"/>
          <c:showPercent val="0"/>
          <c:showBubbleSize val="0"/>
        </c:dLbls>
        <c:gapWidth val="150"/>
        <c:axId val="116726016"/>
        <c:axId val="1167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D491-4715-8338-9707073FD562}"/>
            </c:ext>
          </c:extLst>
        </c:ser>
        <c:dLbls>
          <c:showLegendKey val="0"/>
          <c:showVal val="0"/>
          <c:showCatName val="0"/>
          <c:showSerName val="0"/>
          <c:showPercent val="0"/>
          <c:showBubbleSize val="0"/>
        </c:dLbls>
        <c:marker val="1"/>
        <c:smooth val="0"/>
        <c:axId val="116726016"/>
        <c:axId val="116728192"/>
      </c:lineChart>
      <c:dateAx>
        <c:axId val="116726016"/>
        <c:scaling>
          <c:orientation val="minMax"/>
        </c:scaling>
        <c:delete val="1"/>
        <c:axPos val="b"/>
        <c:numFmt formatCode="ge" sourceLinked="1"/>
        <c:majorTickMark val="none"/>
        <c:minorTickMark val="none"/>
        <c:tickLblPos val="none"/>
        <c:crossAx val="116728192"/>
        <c:crosses val="autoZero"/>
        <c:auto val="1"/>
        <c:lblOffset val="100"/>
        <c:baseTimeUnit val="years"/>
      </c:dateAx>
      <c:valAx>
        <c:axId val="11672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2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68.900000000000006</c:v>
                </c:pt>
                <c:pt idx="1">
                  <c:v>66.3</c:v>
                </c:pt>
                <c:pt idx="2">
                  <c:v>68.3</c:v>
                </c:pt>
                <c:pt idx="3">
                  <c:v>64.2</c:v>
                </c:pt>
                <c:pt idx="4">
                  <c:v>#N/A</c:v>
                </c:pt>
              </c:numCache>
            </c:numRef>
          </c:val>
          <c:extLst xmlns:c16r2="http://schemas.microsoft.com/office/drawing/2015/06/chart">
            <c:ext xmlns:c16="http://schemas.microsoft.com/office/drawing/2014/chart" uri="{C3380CC4-5D6E-409C-BE32-E72D297353CC}">
              <c16:uniqueId val="{00000000-52CF-4CA0-83F9-0DB88C8C20A9}"/>
            </c:ext>
          </c:extLst>
        </c:ser>
        <c:dLbls>
          <c:showLegendKey val="0"/>
          <c:showVal val="0"/>
          <c:showCatName val="0"/>
          <c:showSerName val="0"/>
          <c:showPercent val="0"/>
          <c:showBubbleSize val="0"/>
        </c:dLbls>
        <c:gapWidth val="150"/>
        <c:axId val="116762880"/>
        <c:axId val="1167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52CF-4CA0-83F9-0DB88C8C20A9}"/>
            </c:ext>
          </c:extLst>
        </c:ser>
        <c:dLbls>
          <c:showLegendKey val="0"/>
          <c:showVal val="0"/>
          <c:showCatName val="0"/>
          <c:showSerName val="0"/>
          <c:showPercent val="0"/>
          <c:showBubbleSize val="0"/>
        </c:dLbls>
        <c:marker val="1"/>
        <c:smooth val="0"/>
        <c:axId val="116762880"/>
        <c:axId val="116777344"/>
      </c:lineChart>
      <c:dateAx>
        <c:axId val="116762880"/>
        <c:scaling>
          <c:orientation val="minMax"/>
        </c:scaling>
        <c:delete val="1"/>
        <c:axPos val="b"/>
        <c:numFmt formatCode="ge" sourceLinked="1"/>
        <c:majorTickMark val="none"/>
        <c:minorTickMark val="none"/>
        <c:tickLblPos val="none"/>
        <c:crossAx val="116777344"/>
        <c:crosses val="autoZero"/>
        <c:auto val="1"/>
        <c:lblOffset val="100"/>
        <c:baseTimeUnit val="years"/>
      </c:dateAx>
      <c:valAx>
        <c:axId val="1167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6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24594219</c:v>
                </c:pt>
                <c:pt idx="1">
                  <c:v>25514010</c:v>
                </c:pt>
                <c:pt idx="2">
                  <c:v>24400268</c:v>
                </c:pt>
                <c:pt idx="3">
                  <c:v>24828983</c:v>
                </c:pt>
                <c:pt idx="4">
                  <c:v>#N/A</c:v>
                </c:pt>
              </c:numCache>
            </c:numRef>
          </c:val>
          <c:extLst xmlns:c16r2="http://schemas.microsoft.com/office/drawing/2015/06/chart">
            <c:ext xmlns:c16="http://schemas.microsoft.com/office/drawing/2014/chart" uri="{C3380CC4-5D6E-409C-BE32-E72D297353CC}">
              <c16:uniqueId val="{00000000-483A-4597-9BFE-A01552ABE8E1}"/>
            </c:ext>
          </c:extLst>
        </c:ser>
        <c:dLbls>
          <c:showLegendKey val="0"/>
          <c:showVal val="0"/>
          <c:showCatName val="0"/>
          <c:showSerName val="0"/>
          <c:showPercent val="0"/>
          <c:showBubbleSize val="0"/>
        </c:dLbls>
        <c:gapWidth val="150"/>
        <c:axId val="116815744"/>
        <c:axId val="1168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83A-4597-9BFE-A01552ABE8E1}"/>
            </c:ext>
          </c:extLst>
        </c:ser>
        <c:dLbls>
          <c:showLegendKey val="0"/>
          <c:showVal val="0"/>
          <c:showCatName val="0"/>
          <c:showSerName val="0"/>
          <c:showPercent val="0"/>
          <c:showBubbleSize val="0"/>
        </c:dLbls>
        <c:marker val="1"/>
        <c:smooth val="0"/>
        <c:axId val="116815744"/>
        <c:axId val="116822016"/>
      </c:lineChart>
      <c:dateAx>
        <c:axId val="116815744"/>
        <c:scaling>
          <c:orientation val="minMax"/>
        </c:scaling>
        <c:delete val="1"/>
        <c:axPos val="b"/>
        <c:numFmt formatCode="ge" sourceLinked="1"/>
        <c:majorTickMark val="none"/>
        <c:minorTickMark val="none"/>
        <c:tickLblPos val="none"/>
        <c:crossAx val="116822016"/>
        <c:crosses val="autoZero"/>
        <c:auto val="1"/>
        <c:lblOffset val="100"/>
        <c:baseTimeUnit val="years"/>
      </c:dateAx>
      <c:valAx>
        <c:axId val="116822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81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20.399999999999999</c:v>
                </c:pt>
                <c:pt idx="1">
                  <c:v>21.6</c:v>
                </c:pt>
                <c:pt idx="2">
                  <c:v>22.2</c:v>
                </c:pt>
                <c:pt idx="3">
                  <c:v>23.6</c:v>
                </c:pt>
                <c:pt idx="4">
                  <c:v>27.5</c:v>
                </c:pt>
              </c:numCache>
            </c:numRef>
          </c:val>
          <c:extLst xmlns:c16r2="http://schemas.microsoft.com/office/drawing/2015/06/chart">
            <c:ext xmlns:c16="http://schemas.microsoft.com/office/drawing/2014/chart" uri="{C3380CC4-5D6E-409C-BE32-E72D297353CC}">
              <c16:uniqueId val="{00000000-9628-4B93-B8F6-44E07E47B23D}"/>
            </c:ext>
          </c:extLst>
        </c:ser>
        <c:dLbls>
          <c:showLegendKey val="0"/>
          <c:showVal val="0"/>
          <c:showCatName val="0"/>
          <c:showSerName val="0"/>
          <c:showPercent val="0"/>
          <c:showBubbleSize val="0"/>
        </c:dLbls>
        <c:gapWidth val="150"/>
        <c:axId val="119414784"/>
        <c:axId val="1194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9628-4B93-B8F6-44E07E47B23D}"/>
            </c:ext>
          </c:extLst>
        </c:ser>
        <c:dLbls>
          <c:showLegendKey val="0"/>
          <c:showVal val="0"/>
          <c:showCatName val="0"/>
          <c:showSerName val="0"/>
          <c:showPercent val="0"/>
          <c:showBubbleSize val="0"/>
        </c:dLbls>
        <c:marker val="1"/>
        <c:smooth val="0"/>
        <c:axId val="119414784"/>
        <c:axId val="119416704"/>
      </c:lineChart>
      <c:dateAx>
        <c:axId val="119414784"/>
        <c:scaling>
          <c:orientation val="minMax"/>
        </c:scaling>
        <c:delete val="1"/>
        <c:axPos val="b"/>
        <c:numFmt formatCode="ge" sourceLinked="1"/>
        <c:majorTickMark val="none"/>
        <c:minorTickMark val="none"/>
        <c:tickLblPos val="none"/>
        <c:crossAx val="119416704"/>
        <c:crosses val="autoZero"/>
        <c:auto val="1"/>
        <c:lblOffset val="100"/>
        <c:baseTimeUnit val="years"/>
      </c:dateAx>
      <c:valAx>
        <c:axId val="11941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41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50.7</c:v>
                </c:pt>
                <c:pt idx="1">
                  <c:v>58.7</c:v>
                </c:pt>
                <c:pt idx="2">
                  <c:v>50.8</c:v>
                </c:pt>
                <c:pt idx="3">
                  <c:v>51.5</c:v>
                </c:pt>
                <c:pt idx="4">
                  <c:v>60.6</c:v>
                </c:pt>
              </c:numCache>
            </c:numRef>
          </c:val>
          <c:extLst xmlns:c16r2="http://schemas.microsoft.com/office/drawing/2015/06/chart">
            <c:ext xmlns:c16="http://schemas.microsoft.com/office/drawing/2014/chart" uri="{C3380CC4-5D6E-409C-BE32-E72D297353CC}">
              <c16:uniqueId val="{00000000-8B2A-4B36-945D-50CDF927681D}"/>
            </c:ext>
          </c:extLst>
        </c:ser>
        <c:dLbls>
          <c:showLegendKey val="0"/>
          <c:showVal val="0"/>
          <c:showCatName val="0"/>
          <c:showSerName val="0"/>
          <c:showPercent val="0"/>
          <c:showBubbleSize val="0"/>
        </c:dLbls>
        <c:gapWidth val="150"/>
        <c:axId val="119450624"/>
        <c:axId val="1194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8B2A-4B36-945D-50CDF927681D}"/>
            </c:ext>
          </c:extLst>
        </c:ser>
        <c:dLbls>
          <c:showLegendKey val="0"/>
          <c:showVal val="0"/>
          <c:showCatName val="0"/>
          <c:showSerName val="0"/>
          <c:showPercent val="0"/>
          <c:showBubbleSize val="0"/>
        </c:dLbls>
        <c:marker val="1"/>
        <c:smooth val="0"/>
        <c:axId val="119450624"/>
        <c:axId val="119465088"/>
      </c:lineChart>
      <c:dateAx>
        <c:axId val="119450624"/>
        <c:scaling>
          <c:orientation val="minMax"/>
        </c:scaling>
        <c:delete val="1"/>
        <c:axPos val="b"/>
        <c:numFmt formatCode="ge" sourceLinked="1"/>
        <c:majorTickMark val="none"/>
        <c:minorTickMark val="none"/>
        <c:tickLblPos val="none"/>
        <c:crossAx val="119465088"/>
        <c:crosses val="autoZero"/>
        <c:auto val="1"/>
        <c:lblOffset val="100"/>
        <c:baseTimeUnit val="years"/>
      </c:dateAx>
      <c:valAx>
        <c:axId val="11946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45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14158</c:v>
                </c:pt>
                <c:pt idx="1">
                  <c:v>14873</c:v>
                </c:pt>
                <c:pt idx="2">
                  <c:v>16206</c:v>
                </c:pt>
                <c:pt idx="3">
                  <c:v>17522</c:v>
                </c:pt>
                <c:pt idx="4">
                  <c:v>14533</c:v>
                </c:pt>
              </c:numCache>
            </c:numRef>
          </c:val>
          <c:extLst xmlns:c16r2="http://schemas.microsoft.com/office/drawing/2015/06/chart">
            <c:ext xmlns:c16="http://schemas.microsoft.com/office/drawing/2014/chart" uri="{C3380CC4-5D6E-409C-BE32-E72D297353CC}">
              <c16:uniqueId val="{00000000-904F-4B58-966B-C1F3EC831AFC}"/>
            </c:ext>
          </c:extLst>
        </c:ser>
        <c:dLbls>
          <c:showLegendKey val="0"/>
          <c:showVal val="0"/>
          <c:showCatName val="0"/>
          <c:showSerName val="0"/>
          <c:showPercent val="0"/>
          <c:showBubbleSize val="0"/>
        </c:dLbls>
        <c:gapWidth val="150"/>
        <c:axId val="116877952"/>
        <c:axId val="1168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904F-4B58-966B-C1F3EC831AFC}"/>
            </c:ext>
          </c:extLst>
        </c:ser>
        <c:dLbls>
          <c:showLegendKey val="0"/>
          <c:showVal val="0"/>
          <c:showCatName val="0"/>
          <c:showSerName val="0"/>
          <c:showPercent val="0"/>
          <c:showBubbleSize val="0"/>
        </c:dLbls>
        <c:marker val="1"/>
        <c:smooth val="0"/>
        <c:axId val="116877952"/>
        <c:axId val="116884224"/>
      </c:lineChart>
      <c:dateAx>
        <c:axId val="116877952"/>
        <c:scaling>
          <c:orientation val="minMax"/>
        </c:scaling>
        <c:delete val="1"/>
        <c:axPos val="b"/>
        <c:numFmt formatCode="ge" sourceLinked="1"/>
        <c:majorTickMark val="none"/>
        <c:minorTickMark val="none"/>
        <c:tickLblPos val="none"/>
        <c:crossAx val="116884224"/>
        <c:crosses val="autoZero"/>
        <c:auto val="1"/>
        <c:lblOffset val="100"/>
        <c:baseTimeUnit val="years"/>
      </c:dateAx>
      <c:valAx>
        <c:axId val="116884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8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40339</c:v>
                </c:pt>
                <c:pt idx="1">
                  <c:v>40112</c:v>
                </c:pt>
                <c:pt idx="2">
                  <c:v>39558</c:v>
                </c:pt>
                <c:pt idx="3">
                  <c:v>40186</c:v>
                </c:pt>
                <c:pt idx="4">
                  <c:v>35700</c:v>
                </c:pt>
              </c:numCache>
            </c:numRef>
          </c:val>
          <c:extLst xmlns:c16r2="http://schemas.microsoft.com/office/drawing/2015/06/chart">
            <c:ext xmlns:c16="http://schemas.microsoft.com/office/drawing/2014/chart" uri="{C3380CC4-5D6E-409C-BE32-E72D297353CC}">
              <c16:uniqueId val="{00000000-D041-40FD-968B-6D792499C483}"/>
            </c:ext>
          </c:extLst>
        </c:ser>
        <c:dLbls>
          <c:showLegendKey val="0"/>
          <c:showVal val="0"/>
          <c:showCatName val="0"/>
          <c:showSerName val="0"/>
          <c:showPercent val="0"/>
          <c:showBubbleSize val="0"/>
        </c:dLbls>
        <c:gapWidth val="150"/>
        <c:axId val="117004544"/>
        <c:axId val="1170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D041-40FD-968B-6D792499C483}"/>
            </c:ext>
          </c:extLst>
        </c:ser>
        <c:dLbls>
          <c:showLegendKey val="0"/>
          <c:showVal val="0"/>
          <c:showCatName val="0"/>
          <c:showSerName val="0"/>
          <c:showPercent val="0"/>
          <c:showBubbleSize val="0"/>
        </c:dLbls>
        <c:marker val="1"/>
        <c:smooth val="0"/>
        <c:axId val="117004544"/>
        <c:axId val="117010816"/>
      </c:lineChart>
      <c:dateAx>
        <c:axId val="117004544"/>
        <c:scaling>
          <c:orientation val="minMax"/>
        </c:scaling>
        <c:delete val="1"/>
        <c:axPos val="b"/>
        <c:numFmt formatCode="ge" sourceLinked="1"/>
        <c:majorTickMark val="none"/>
        <c:minorTickMark val="none"/>
        <c:tickLblPos val="none"/>
        <c:crossAx val="117010816"/>
        <c:crosses val="autoZero"/>
        <c:auto val="1"/>
        <c:lblOffset val="100"/>
        <c:baseTimeUnit val="years"/>
      </c:dateAx>
      <c:valAx>
        <c:axId val="11701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00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a:extLst xmlns:a="http://schemas.openxmlformats.org/drawingml/2006/main">
            <a:ext uri="{FF2B5EF4-FFF2-40B4-BE49-F238E27FC236}">
              <a16:creationId xmlns="" xmlns:a16="http://schemas.microsoft.com/office/drawing/2014/main" id="{65740AA2-0A94-470A-B32B-29032605355F}"/>
            </a:ext>
          </a:extLst>
        </cdr:cNvPr>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a:extLst xmlns:a="http://schemas.openxmlformats.org/drawingml/2006/main">
            <a:ext uri="{FF2B5EF4-FFF2-40B4-BE49-F238E27FC236}">
              <a16:creationId xmlns="" xmlns:a16="http://schemas.microsoft.com/office/drawing/2014/main" id="{A5A5FFB6-A0A1-4195-994D-5336DF6EEE83}"/>
            </a:ext>
          </a:extLst>
        </cdr:cNvPr>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a:extLst xmlns:a="http://schemas.openxmlformats.org/drawingml/2006/main">
            <a:ext uri="{FF2B5EF4-FFF2-40B4-BE49-F238E27FC236}">
              <a16:creationId xmlns="" xmlns:a16="http://schemas.microsoft.com/office/drawing/2014/main" id="{F4F1B33D-1731-4E8A-B1BF-3A7CF798E259}"/>
            </a:ext>
          </a:extLst>
        </cdr:cNvPr>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a:extLst xmlns:a="http://schemas.openxmlformats.org/drawingml/2006/main">
            <a:ext uri="{FF2B5EF4-FFF2-40B4-BE49-F238E27FC236}">
              <a16:creationId xmlns="" xmlns:a16="http://schemas.microsoft.com/office/drawing/2014/main" id="{BC9CCADD-DD23-4CFD-8B80-3AA78DA63E43}"/>
            </a:ext>
          </a:extLst>
        </cdr:cNvPr>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a:extLst xmlns:a="http://schemas.openxmlformats.org/drawingml/2006/main">
            <a:ext uri="{FF2B5EF4-FFF2-40B4-BE49-F238E27FC236}">
              <a16:creationId xmlns="" xmlns:a16="http://schemas.microsoft.com/office/drawing/2014/main" id="{08DE7E32-D361-4D06-B241-68B79EDE555B}"/>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a:extLst xmlns:a="http://schemas.openxmlformats.org/drawingml/2006/main">
            <a:ext uri="{FF2B5EF4-FFF2-40B4-BE49-F238E27FC236}">
              <a16:creationId xmlns="" xmlns:a16="http://schemas.microsoft.com/office/drawing/2014/main" id="{4C5A511F-FF1C-4433-A403-61D2AF167E17}"/>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a:extLst xmlns:a="http://schemas.openxmlformats.org/drawingml/2006/main">
            <a:ext uri="{FF2B5EF4-FFF2-40B4-BE49-F238E27FC236}">
              <a16:creationId xmlns="" xmlns:a16="http://schemas.microsoft.com/office/drawing/2014/main" id="{7D4CF1C6-EDAB-4E5F-A1B9-1163AE07BD21}"/>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a:extLst xmlns:a="http://schemas.openxmlformats.org/drawingml/2006/main">
            <a:ext uri="{FF2B5EF4-FFF2-40B4-BE49-F238E27FC236}">
              <a16:creationId xmlns="" xmlns:a16="http://schemas.microsoft.com/office/drawing/2014/main" id="{7996E2A9-7C25-44B3-9F35-A2BA5A865FE6}"/>
            </a:ext>
          </a:extLst>
        </cdr:cNvPr>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a:extLst xmlns:a="http://schemas.openxmlformats.org/drawingml/2006/main">
            <a:ext uri="{FF2B5EF4-FFF2-40B4-BE49-F238E27FC236}">
              <a16:creationId xmlns="" xmlns:a16="http://schemas.microsoft.com/office/drawing/2014/main" id="{9753015B-1928-4D08-8760-FF3D953A7857}"/>
            </a:ext>
          </a:extLst>
        </cdr:cNvPr>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a:extLst xmlns:a="http://schemas.openxmlformats.org/drawingml/2006/main">
            <a:ext uri="{FF2B5EF4-FFF2-40B4-BE49-F238E27FC236}">
              <a16:creationId xmlns="" xmlns:a16="http://schemas.microsoft.com/office/drawing/2014/main" id="{BCC841F9-9394-4A7D-A3E0-8EF0048E12E6}"/>
            </a:ext>
          </a:extLst>
        </cdr:cNvPr>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a:extLst xmlns:a="http://schemas.openxmlformats.org/drawingml/2006/main">
            <a:ext uri="{FF2B5EF4-FFF2-40B4-BE49-F238E27FC236}">
              <a16:creationId xmlns="" xmlns:a16="http://schemas.microsoft.com/office/drawing/2014/main" id="{E6B359A4-23D7-4714-BA36-A85CF7D1C91D}"/>
            </a:ext>
          </a:extLst>
        </cdr:cNvPr>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T22" zoomScaleNormal="10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熊本県地方独立行政法人くまもと県北病院機構設立組合　公立玉名中央病院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t="str">
        <f>データ!AD6</f>
        <v>-</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19013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101.8</v>
      </c>
      <c r="Q33" s="119"/>
      <c r="R33" s="119"/>
      <c r="S33" s="119"/>
      <c r="T33" s="119"/>
      <c r="U33" s="119"/>
      <c r="V33" s="119"/>
      <c r="W33" s="119"/>
      <c r="X33" s="119"/>
      <c r="Y33" s="119"/>
      <c r="Z33" s="119"/>
      <c r="AA33" s="119"/>
      <c r="AB33" s="119"/>
      <c r="AC33" s="119"/>
      <c r="AD33" s="120"/>
      <c r="AE33" s="118">
        <f>データ!AI7</f>
        <v>98.9</v>
      </c>
      <c r="AF33" s="119"/>
      <c r="AG33" s="119"/>
      <c r="AH33" s="119"/>
      <c r="AI33" s="119"/>
      <c r="AJ33" s="119"/>
      <c r="AK33" s="119"/>
      <c r="AL33" s="119"/>
      <c r="AM33" s="119"/>
      <c r="AN33" s="119"/>
      <c r="AO33" s="119"/>
      <c r="AP33" s="119"/>
      <c r="AQ33" s="119"/>
      <c r="AR33" s="119"/>
      <c r="AS33" s="120"/>
      <c r="AT33" s="118">
        <f>データ!AJ7</f>
        <v>102.1</v>
      </c>
      <c r="AU33" s="119"/>
      <c r="AV33" s="119"/>
      <c r="AW33" s="119"/>
      <c r="AX33" s="119"/>
      <c r="AY33" s="119"/>
      <c r="AZ33" s="119"/>
      <c r="BA33" s="119"/>
      <c r="BB33" s="119"/>
      <c r="BC33" s="119"/>
      <c r="BD33" s="119"/>
      <c r="BE33" s="119"/>
      <c r="BF33" s="119"/>
      <c r="BG33" s="119"/>
      <c r="BH33" s="120"/>
      <c r="BI33" s="118">
        <f>データ!AK7</f>
        <v>103.5</v>
      </c>
      <c r="BJ33" s="119"/>
      <c r="BK33" s="119"/>
      <c r="BL33" s="119"/>
      <c r="BM33" s="119"/>
      <c r="BN33" s="119"/>
      <c r="BO33" s="119"/>
      <c r="BP33" s="119"/>
      <c r="BQ33" s="119"/>
      <c r="BR33" s="119"/>
      <c r="BS33" s="119"/>
      <c r="BT33" s="119"/>
      <c r="BU33" s="119"/>
      <c r="BV33" s="119"/>
      <c r="BW33" s="120"/>
      <c r="BX33" s="118">
        <f>データ!AL7</f>
        <v>87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97.6</v>
      </c>
      <c r="DE33" s="119"/>
      <c r="DF33" s="119"/>
      <c r="DG33" s="119"/>
      <c r="DH33" s="119"/>
      <c r="DI33" s="119"/>
      <c r="DJ33" s="119"/>
      <c r="DK33" s="119"/>
      <c r="DL33" s="119"/>
      <c r="DM33" s="119"/>
      <c r="DN33" s="119"/>
      <c r="DO33" s="119"/>
      <c r="DP33" s="119"/>
      <c r="DQ33" s="119"/>
      <c r="DR33" s="120"/>
      <c r="DS33" s="118">
        <f>データ!AT7</f>
        <v>94.3</v>
      </c>
      <c r="DT33" s="119"/>
      <c r="DU33" s="119"/>
      <c r="DV33" s="119"/>
      <c r="DW33" s="119"/>
      <c r="DX33" s="119"/>
      <c r="DY33" s="119"/>
      <c r="DZ33" s="119"/>
      <c r="EA33" s="119"/>
      <c r="EB33" s="119"/>
      <c r="EC33" s="119"/>
      <c r="ED33" s="119"/>
      <c r="EE33" s="119"/>
      <c r="EF33" s="119"/>
      <c r="EG33" s="120"/>
      <c r="EH33" s="118">
        <f>データ!AU7</f>
        <v>98.2</v>
      </c>
      <c r="EI33" s="119"/>
      <c r="EJ33" s="119"/>
      <c r="EK33" s="119"/>
      <c r="EL33" s="119"/>
      <c r="EM33" s="119"/>
      <c r="EN33" s="119"/>
      <c r="EO33" s="119"/>
      <c r="EP33" s="119"/>
      <c r="EQ33" s="119"/>
      <c r="ER33" s="119"/>
      <c r="ES33" s="119"/>
      <c r="ET33" s="119"/>
      <c r="EU33" s="119"/>
      <c r="EV33" s="120"/>
      <c r="EW33" s="118">
        <f>データ!AV7</f>
        <v>100.3</v>
      </c>
      <c r="EX33" s="119"/>
      <c r="EY33" s="119"/>
      <c r="EZ33" s="119"/>
      <c r="FA33" s="119"/>
      <c r="FB33" s="119"/>
      <c r="FC33" s="119"/>
      <c r="FD33" s="119"/>
      <c r="FE33" s="119"/>
      <c r="FF33" s="119"/>
      <c r="FG33" s="119"/>
      <c r="FH33" s="119"/>
      <c r="FI33" s="119"/>
      <c r="FJ33" s="119"/>
      <c r="FK33" s="120"/>
      <c r="FL33" s="118">
        <f>データ!AW7</f>
        <v>83.3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19.2</v>
      </c>
      <c r="GS33" s="119"/>
      <c r="GT33" s="119"/>
      <c r="GU33" s="119"/>
      <c r="GV33" s="119"/>
      <c r="GW33" s="119"/>
      <c r="GX33" s="119"/>
      <c r="GY33" s="119"/>
      <c r="GZ33" s="119"/>
      <c r="HA33" s="119"/>
      <c r="HB33" s="119"/>
      <c r="HC33" s="119"/>
      <c r="HD33" s="119"/>
      <c r="HE33" s="119"/>
      <c r="HF33" s="120"/>
      <c r="HG33" s="118">
        <f>データ!BE7</f>
        <v>25</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85.7</v>
      </c>
      <c r="KG33" s="119"/>
      <c r="KH33" s="119"/>
      <c r="KI33" s="119"/>
      <c r="KJ33" s="119"/>
      <c r="KK33" s="119"/>
      <c r="KL33" s="119"/>
      <c r="KM33" s="119"/>
      <c r="KN33" s="119"/>
      <c r="KO33" s="119"/>
      <c r="KP33" s="119"/>
      <c r="KQ33" s="119"/>
      <c r="KR33" s="119"/>
      <c r="KS33" s="119"/>
      <c r="KT33" s="120"/>
      <c r="KU33" s="118">
        <f>データ!BP7</f>
        <v>78.8</v>
      </c>
      <c r="KV33" s="119"/>
      <c r="KW33" s="119"/>
      <c r="KX33" s="119"/>
      <c r="KY33" s="119"/>
      <c r="KZ33" s="119"/>
      <c r="LA33" s="119"/>
      <c r="LB33" s="119"/>
      <c r="LC33" s="119"/>
      <c r="LD33" s="119"/>
      <c r="LE33" s="119"/>
      <c r="LF33" s="119"/>
      <c r="LG33" s="119"/>
      <c r="LH33" s="119"/>
      <c r="LI33" s="120"/>
      <c r="LJ33" s="118">
        <f>データ!BQ7</f>
        <v>88</v>
      </c>
      <c r="LK33" s="119"/>
      <c r="LL33" s="119"/>
      <c r="LM33" s="119"/>
      <c r="LN33" s="119"/>
      <c r="LO33" s="119"/>
      <c r="LP33" s="119"/>
      <c r="LQ33" s="119"/>
      <c r="LR33" s="119"/>
      <c r="LS33" s="119"/>
      <c r="LT33" s="119"/>
      <c r="LU33" s="119"/>
      <c r="LV33" s="119"/>
      <c r="LW33" s="119"/>
      <c r="LX33" s="120"/>
      <c r="LY33" s="118">
        <f>データ!BR7</f>
        <v>93.7</v>
      </c>
      <c r="LZ33" s="119"/>
      <c r="MA33" s="119"/>
      <c r="MB33" s="119"/>
      <c r="MC33" s="119"/>
      <c r="MD33" s="119"/>
      <c r="ME33" s="119"/>
      <c r="MF33" s="119"/>
      <c r="MG33" s="119"/>
      <c r="MH33" s="119"/>
      <c r="MI33" s="119"/>
      <c r="MJ33" s="119"/>
      <c r="MK33" s="119"/>
      <c r="ML33" s="119"/>
      <c r="MM33" s="120"/>
      <c r="MN33" s="118">
        <f>データ!BS7</f>
        <v>91.6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40339</v>
      </c>
      <c r="Q55" s="123"/>
      <c r="R55" s="123"/>
      <c r="S55" s="123"/>
      <c r="T55" s="123"/>
      <c r="U55" s="123"/>
      <c r="V55" s="123"/>
      <c r="W55" s="123"/>
      <c r="X55" s="123"/>
      <c r="Y55" s="123"/>
      <c r="Z55" s="123"/>
      <c r="AA55" s="123"/>
      <c r="AB55" s="123"/>
      <c r="AC55" s="123"/>
      <c r="AD55" s="124"/>
      <c r="AE55" s="122">
        <f>データ!CA7</f>
        <v>40112</v>
      </c>
      <c r="AF55" s="123"/>
      <c r="AG55" s="123"/>
      <c r="AH55" s="123"/>
      <c r="AI55" s="123"/>
      <c r="AJ55" s="123"/>
      <c r="AK55" s="123"/>
      <c r="AL55" s="123"/>
      <c r="AM55" s="123"/>
      <c r="AN55" s="123"/>
      <c r="AO55" s="123"/>
      <c r="AP55" s="123"/>
      <c r="AQ55" s="123"/>
      <c r="AR55" s="123"/>
      <c r="AS55" s="124"/>
      <c r="AT55" s="122">
        <f>データ!CB7</f>
        <v>39558</v>
      </c>
      <c r="AU55" s="123"/>
      <c r="AV55" s="123"/>
      <c r="AW55" s="123"/>
      <c r="AX55" s="123"/>
      <c r="AY55" s="123"/>
      <c r="AZ55" s="123"/>
      <c r="BA55" s="123"/>
      <c r="BB55" s="123"/>
      <c r="BC55" s="123"/>
      <c r="BD55" s="123"/>
      <c r="BE55" s="123"/>
      <c r="BF55" s="123"/>
      <c r="BG55" s="123"/>
      <c r="BH55" s="124"/>
      <c r="BI55" s="122">
        <f>データ!CC7</f>
        <v>40186</v>
      </c>
      <c r="BJ55" s="123"/>
      <c r="BK55" s="123"/>
      <c r="BL55" s="123"/>
      <c r="BM55" s="123"/>
      <c r="BN55" s="123"/>
      <c r="BO55" s="123"/>
      <c r="BP55" s="123"/>
      <c r="BQ55" s="123"/>
      <c r="BR55" s="123"/>
      <c r="BS55" s="123"/>
      <c r="BT55" s="123"/>
      <c r="BU55" s="123"/>
      <c r="BV55" s="123"/>
      <c r="BW55" s="124"/>
      <c r="BX55" s="122">
        <f>データ!CD7</f>
        <v>35700</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14158</v>
      </c>
      <c r="DE55" s="123"/>
      <c r="DF55" s="123"/>
      <c r="DG55" s="123"/>
      <c r="DH55" s="123"/>
      <c r="DI55" s="123"/>
      <c r="DJ55" s="123"/>
      <c r="DK55" s="123"/>
      <c r="DL55" s="123"/>
      <c r="DM55" s="123"/>
      <c r="DN55" s="123"/>
      <c r="DO55" s="123"/>
      <c r="DP55" s="123"/>
      <c r="DQ55" s="123"/>
      <c r="DR55" s="124"/>
      <c r="DS55" s="122">
        <f>データ!CL7</f>
        <v>14873</v>
      </c>
      <c r="DT55" s="123"/>
      <c r="DU55" s="123"/>
      <c r="DV55" s="123"/>
      <c r="DW55" s="123"/>
      <c r="DX55" s="123"/>
      <c r="DY55" s="123"/>
      <c r="DZ55" s="123"/>
      <c r="EA55" s="123"/>
      <c r="EB55" s="123"/>
      <c r="EC55" s="123"/>
      <c r="ED55" s="123"/>
      <c r="EE55" s="123"/>
      <c r="EF55" s="123"/>
      <c r="EG55" s="124"/>
      <c r="EH55" s="122">
        <f>データ!CM7</f>
        <v>16206</v>
      </c>
      <c r="EI55" s="123"/>
      <c r="EJ55" s="123"/>
      <c r="EK55" s="123"/>
      <c r="EL55" s="123"/>
      <c r="EM55" s="123"/>
      <c r="EN55" s="123"/>
      <c r="EO55" s="123"/>
      <c r="EP55" s="123"/>
      <c r="EQ55" s="123"/>
      <c r="ER55" s="123"/>
      <c r="ES55" s="123"/>
      <c r="ET55" s="123"/>
      <c r="EU55" s="123"/>
      <c r="EV55" s="124"/>
      <c r="EW55" s="122">
        <f>データ!CN7</f>
        <v>17522</v>
      </c>
      <c r="EX55" s="123"/>
      <c r="EY55" s="123"/>
      <c r="EZ55" s="123"/>
      <c r="FA55" s="123"/>
      <c r="FB55" s="123"/>
      <c r="FC55" s="123"/>
      <c r="FD55" s="123"/>
      <c r="FE55" s="123"/>
      <c r="FF55" s="123"/>
      <c r="FG55" s="123"/>
      <c r="FH55" s="123"/>
      <c r="FI55" s="123"/>
      <c r="FJ55" s="123"/>
      <c r="FK55" s="124"/>
      <c r="FL55" s="122">
        <f>データ!CO7</f>
        <v>14533</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50.7</v>
      </c>
      <c r="GS55" s="119"/>
      <c r="GT55" s="119"/>
      <c r="GU55" s="119"/>
      <c r="GV55" s="119"/>
      <c r="GW55" s="119"/>
      <c r="GX55" s="119"/>
      <c r="GY55" s="119"/>
      <c r="GZ55" s="119"/>
      <c r="HA55" s="119"/>
      <c r="HB55" s="119"/>
      <c r="HC55" s="119"/>
      <c r="HD55" s="119"/>
      <c r="HE55" s="119"/>
      <c r="HF55" s="120"/>
      <c r="HG55" s="118">
        <f>データ!CW7</f>
        <v>58.7</v>
      </c>
      <c r="HH55" s="119"/>
      <c r="HI55" s="119"/>
      <c r="HJ55" s="119"/>
      <c r="HK55" s="119"/>
      <c r="HL55" s="119"/>
      <c r="HM55" s="119"/>
      <c r="HN55" s="119"/>
      <c r="HO55" s="119"/>
      <c r="HP55" s="119"/>
      <c r="HQ55" s="119"/>
      <c r="HR55" s="119"/>
      <c r="HS55" s="119"/>
      <c r="HT55" s="119"/>
      <c r="HU55" s="120"/>
      <c r="HV55" s="118">
        <f>データ!CX7</f>
        <v>50.8</v>
      </c>
      <c r="HW55" s="119"/>
      <c r="HX55" s="119"/>
      <c r="HY55" s="119"/>
      <c r="HZ55" s="119"/>
      <c r="IA55" s="119"/>
      <c r="IB55" s="119"/>
      <c r="IC55" s="119"/>
      <c r="ID55" s="119"/>
      <c r="IE55" s="119"/>
      <c r="IF55" s="119"/>
      <c r="IG55" s="119"/>
      <c r="IH55" s="119"/>
      <c r="II55" s="119"/>
      <c r="IJ55" s="120"/>
      <c r="IK55" s="118">
        <f>データ!CY7</f>
        <v>51.5</v>
      </c>
      <c r="IL55" s="119"/>
      <c r="IM55" s="119"/>
      <c r="IN55" s="119"/>
      <c r="IO55" s="119"/>
      <c r="IP55" s="119"/>
      <c r="IQ55" s="119"/>
      <c r="IR55" s="119"/>
      <c r="IS55" s="119"/>
      <c r="IT55" s="119"/>
      <c r="IU55" s="119"/>
      <c r="IV55" s="119"/>
      <c r="IW55" s="119"/>
      <c r="IX55" s="119"/>
      <c r="IY55" s="120"/>
      <c r="IZ55" s="118">
        <f>データ!CZ7</f>
        <v>60.6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20.399999999999999</v>
      </c>
      <c r="KG55" s="119"/>
      <c r="KH55" s="119"/>
      <c r="KI55" s="119"/>
      <c r="KJ55" s="119"/>
      <c r="KK55" s="119"/>
      <c r="KL55" s="119"/>
      <c r="KM55" s="119"/>
      <c r="KN55" s="119"/>
      <c r="KO55" s="119"/>
      <c r="KP55" s="119"/>
      <c r="KQ55" s="119"/>
      <c r="KR55" s="119"/>
      <c r="KS55" s="119"/>
      <c r="KT55" s="120"/>
      <c r="KU55" s="118">
        <f>データ!DH7</f>
        <v>21.6</v>
      </c>
      <c r="KV55" s="119"/>
      <c r="KW55" s="119"/>
      <c r="KX55" s="119"/>
      <c r="KY55" s="119"/>
      <c r="KZ55" s="119"/>
      <c r="LA55" s="119"/>
      <c r="LB55" s="119"/>
      <c r="LC55" s="119"/>
      <c r="LD55" s="119"/>
      <c r="LE55" s="119"/>
      <c r="LF55" s="119"/>
      <c r="LG55" s="119"/>
      <c r="LH55" s="119"/>
      <c r="LI55" s="120"/>
      <c r="LJ55" s="118">
        <f>データ!DI7</f>
        <v>22.2</v>
      </c>
      <c r="LK55" s="119"/>
      <c r="LL55" s="119"/>
      <c r="LM55" s="119"/>
      <c r="LN55" s="119"/>
      <c r="LO55" s="119"/>
      <c r="LP55" s="119"/>
      <c r="LQ55" s="119"/>
      <c r="LR55" s="119"/>
      <c r="LS55" s="119"/>
      <c r="LT55" s="119"/>
      <c r="LU55" s="119"/>
      <c r="LV55" s="119"/>
      <c r="LW55" s="119"/>
      <c r="LX55" s="120"/>
      <c r="LY55" s="118">
        <f>データ!DJ7</f>
        <v>23.6</v>
      </c>
      <c r="LZ55" s="119"/>
      <c r="MA55" s="119"/>
      <c r="MB55" s="119"/>
      <c r="MC55" s="119"/>
      <c r="MD55" s="119"/>
      <c r="ME55" s="119"/>
      <c r="MF55" s="119"/>
      <c r="MG55" s="119"/>
      <c r="MH55" s="119"/>
      <c r="MI55" s="119"/>
      <c r="MJ55" s="119"/>
      <c r="MK55" s="119"/>
      <c r="ML55" s="119"/>
      <c r="MM55" s="120"/>
      <c r="MN55" s="118">
        <f>データ!DK7</f>
        <v>27.5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68.400000000000006</v>
      </c>
      <c r="V79" s="132"/>
      <c r="W79" s="132"/>
      <c r="X79" s="132"/>
      <c r="Y79" s="132"/>
      <c r="Z79" s="132"/>
      <c r="AA79" s="132"/>
      <c r="AB79" s="132"/>
      <c r="AC79" s="132"/>
      <c r="AD79" s="132"/>
      <c r="AE79" s="132"/>
      <c r="AF79" s="132"/>
      <c r="AG79" s="132"/>
      <c r="AH79" s="132"/>
      <c r="AI79" s="132"/>
      <c r="AJ79" s="132"/>
      <c r="AK79" s="132"/>
      <c r="AL79" s="132"/>
      <c r="AM79" s="132"/>
      <c r="AN79" s="132">
        <f>データ!DS7</f>
        <v>68.599999999999994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70.400000000000006</v>
      </c>
      <c r="BH79" s="132"/>
      <c r="BI79" s="132"/>
      <c r="BJ79" s="132"/>
      <c r="BK79" s="132"/>
      <c r="BL79" s="132"/>
      <c r="BM79" s="132"/>
      <c r="BN79" s="132"/>
      <c r="BO79" s="132"/>
      <c r="BP79" s="132"/>
      <c r="BQ79" s="132"/>
      <c r="BR79" s="132"/>
      <c r="BS79" s="132"/>
      <c r="BT79" s="132"/>
      <c r="BU79" s="132"/>
      <c r="BV79" s="132"/>
      <c r="BW79" s="132"/>
      <c r="BX79" s="132"/>
      <c r="BY79" s="132"/>
      <c r="BZ79" s="132">
        <f>データ!DU7</f>
        <v>70.099999999999994</v>
      </c>
      <c r="CA79" s="132"/>
      <c r="CB79" s="132"/>
      <c r="CC79" s="132"/>
      <c r="CD79" s="132"/>
      <c r="CE79" s="132"/>
      <c r="CF79" s="132"/>
      <c r="CG79" s="132"/>
      <c r="CH79" s="132"/>
      <c r="CI79" s="132"/>
      <c r="CJ79" s="132"/>
      <c r="CK79" s="132"/>
      <c r="CL79" s="132"/>
      <c r="CM79" s="132"/>
      <c r="CN79" s="132"/>
      <c r="CO79" s="132"/>
      <c r="CP79" s="132"/>
      <c r="CQ79" s="132"/>
      <c r="CR79" s="132"/>
      <c r="CS79" s="132" t="str">
        <f>データ!DV7</f>
        <v>-</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68.900000000000006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66.3</v>
      </c>
      <c r="FI79" s="132"/>
      <c r="FJ79" s="132"/>
      <c r="FK79" s="132"/>
      <c r="FL79" s="132"/>
      <c r="FM79" s="132"/>
      <c r="FN79" s="132"/>
      <c r="FO79" s="132"/>
      <c r="FP79" s="132"/>
      <c r="FQ79" s="132"/>
      <c r="FR79" s="132"/>
      <c r="FS79" s="132"/>
      <c r="FT79" s="132"/>
      <c r="FU79" s="132"/>
      <c r="FV79" s="132"/>
      <c r="FW79" s="132"/>
      <c r="FX79" s="132"/>
      <c r="FY79" s="132"/>
      <c r="FZ79" s="132"/>
      <c r="GA79" s="132">
        <f>データ!EE7</f>
        <v>68.3</v>
      </c>
      <c r="GB79" s="132"/>
      <c r="GC79" s="132"/>
      <c r="GD79" s="132"/>
      <c r="GE79" s="132"/>
      <c r="GF79" s="132"/>
      <c r="GG79" s="132"/>
      <c r="GH79" s="132"/>
      <c r="GI79" s="132"/>
      <c r="GJ79" s="132"/>
      <c r="GK79" s="132"/>
      <c r="GL79" s="132"/>
      <c r="GM79" s="132"/>
      <c r="GN79" s="132"/>
      <c r="GO79" s="132"/>
      <c r="GP79" s="132"/>
      <c r="GQ79" s="132"/>
      <c r="GR79" s="132"/>
      <c r="GS79" s="132"/>
      <c r="GT79" s="132">
        <f>データ!EF7</f>
        <v>64.2</v>
      </c>
      <c r="GU79" s="132"/>
      <c r="GV79" s="132"/>
      <c r="GW79" s="132"/>
      <c r="GX79" s="132"/>
      <c r="GY79" s="132"/>
      <c r="GZ79" s="132"/>
      <c r="HA79" s="132"/>
      <c r="HB79" s="132"/>
      <c r="HC79" s="132"/>
      <c r="HD79" s="132"/>
      <c r="HE79" s="132"/>
      <c r="HF79" s="132"/>
      <c r="HG79" s="132"/>
      <c r="HH79" s="132"/>
      <c r="HI79" s="132"/>
      <c r="HJ79" s="132"/>
      <c r="HK79" s="132"/>
      <c r="HL79" s="132"/>
      <c r="HM79" s="132" t="str">
        <f>データ!EG7</f>
        <v>-</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24594219</v>
      </c>
      <c r="JK79" s="127"/>
      <c r="JL79" s="127"/>
      <c r="JM79" s="127"/>
      <c r="JN79" s="127"/>
      <c r="JO79" s="127"/>
      <c r="JP79" s="127"/>
      <c r="JQ79" s="127"/>
      <c r="JR79" s="127"/>
      <c r="JS79" s="127"/>
      <c r="JT79" s="127"/>
      <c r="JU79" s="127"/>
      <c r="JV79" s="127"/>
      <c r="JW79" s="127"/>
      <c r="JX79" s="127"/>
      <c r="JY79" s="127"/>
      <c r="JZ79" s="127"/>
      <c r="KA79" s="127"/>
      <c r="KB79" s="127"/>
      <c r="KC79" s="127">
        <f>データ!EO7</f>
        <v>25514010</v>
      </c>
      <c r="KD79" s="127"/>
      <c r="KE79" s="127"/>
      <c r="KF79" s="127"/>
      <c r="KG79" s="127"/>
      <c r="KH79" s="127"/>
      <c r="KI79" s="127"/>
      <c r="KJ79" s="127"/>
      <c r="KK79" s="127"/>
      <c r="KL79" s="127"/>
      <c r="KM79" s="127"/>
      <c r="KN79" s="127"/>
      <c r="KO79" s="127"/>
      <c r="KP79" s="127"/>
      <c r="KQ79" s="127"/>
      <c r="KR79" s="127"/>
      <c r="KS79" s="127"/>
      <c r="KT79" s="127"/>
      <c r="KU79" s="127"/>
      <c r="KV79" s="127">
        <f>データ!EP7</f>
        <v>24400268</v>
      </c>
      <c r="KW79" s="127"/>
      <c r="KX79" s="127"/>
      <c r="KY79" s="127"/>
      <c r="KZ79" s="127"/>
      <c r="LA79" s="127"/>
      <c r="LB79" s="127"/>
      <c r="LC79" s="127"/>
      <c r="LD79" s="127"/>
      <c r="LE79" s="127"/>
      <c r="LF79" s="127"/>
      <c r="LG79" s="127"/>
      <c r="LH79" s="127"/>
      <c r="LI79" s="127"/>
      <c r="LJ79" s="127"/>
      <c r="LK79" s="127"/>
      <c r="LL79" s="127"/>
      <c r="LM79" s="127"/>
      <c r="LN79" s="127"/>
      <c r="LO79" s="127">
        <f>データ!EQ7</f>
        <v>24828983</v>
      </c>
      <c r="LP79" s="127"/>
      <c r="LQ79" s="127"/>
      <c r="LR79" s="127"/>
      <c r="LS79" s="127"/>
      <c r="LT79" s="127"/>
      <c r="LU79" s="127"/>
      <c r="LV79" s="127"/>
      <c r="LW79" s="127"/>
      <c r="LX79" s="127"/>
      <c r="LY79" s="127"/>
      <c r="LZ79" s="127"/>
      <c r="MA79" s="127"/>
      <c r="MB79" s="127"/>
      <c r="MC79" s="127"/>
      <c r="MD79" s="127"/>
      <c r="ME79" s="127"/>
      <c r="MF79" s="127"/>
      <c r="MG79" s="127"/>
      <c r="MH79" s="127" t="str">
        <f>データ!ER7</f>
        <v>-</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ryIBbW3SPMRQPkXXsmZTXOSluE77t1l3knJTk0RdlNx/iqrkUEl/UT9UGZoeGKCZfZbzf8XvPvWR5L0FXh3sQ==" saltValue="v+/5ogKE157cvxRJ4snh+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113</v>
      </c>
      <c r="AX5" s="61" t="s">
        <v>114</v>
      </c>
      <c r="AY5" s="61" t="s">
        <v>115</v>
      </c>
      <c r="AZ5" s="61" t="s">
        <v>116</v>
      </c>
      <c r="BA5" s="61" t="s">
        <v>117</v>
      </c>
      <c r="BB5" s="61" t="s">
        <v>118</v>
      </c>
      <c r="BC5" s="61" t="s">
        <v>119</v>
      </c>
      <c r="BD5" s="61" t="s">
        <v>120</v>
      </c>
      <c r="BE5" s="61" t="s">
        <v>110</v>
      </c>
      <c r="BF5" s="61" t="s">
        <v>111</v>
      </c>
      <c r="BG5" s="61" t="s">
        <v>122</v>
      </c>
      <c r="BH5" s="61" t="s">
        <v>113</v>
      </c>
      <c r="BI5" s="61" t="s">
        <v>114</v>
      </c>
      <c r="BJ5" s="61" t="s">
        <v>115</v>
      </c>
      <c r="BK5" s="61" t="s">
        <v>116</v>
      </c>
      <c r="BL5" s="61" t="s">
        <v>117</v>
      </c>
      <c r="BM5" s="61" t="s">
        <v>118</v>
      </c>
      <c r="BN5" s="61" t="s">
        <v>119</v>
      </c>
      <c r="BO5" s="61" t="s">
        <v>120</v>
      </c>
      <c r="BP5" s="61" t="s">
        <v>110</v>
      </c>
      <c r="BQ5" s="61" t="s">
        <v>111</v>
      </c>
      <c r="BR5" s="61" t="s">
        <v>112</v>
      </c>
      <c r="BS5" s="61" t="s">
        <v>123</v>
      </c>
      <c r="BT5" s="61" t="s">
        <v>114</v>
      </c>
      <c r="BU5" s="61" t="s">
        <v>115</v>
      </c>
      <c r="BV5" s="61" t="s">
        <v>116</v>
      </c>
      <c r="BW5" s="61" t="s">
        <v>117</v>
      </c>
      <c r="BX5" s="61" t="s">
        <v>118</v>
      </c>
      <c r="BY5" s="61" t="s">
        <v>119</v>
      </c>
      <c r="BZ5" s="61" t="s">
        <v>120</v>
      </c>
      <c r="CA5" s="61" t="s">
        <v>110</v>
      </c>
      <c r="CB5" s="61" t="s">
        <v>111</v>
      </c>
      <c r="CC5" s="61" t="s">
        <v>112</v>
      </c>
      <c r="CD5" s="61" t="s">
        <v>124</v>
      </c>
      <c r="CE5" s="61" t="s">
        <v>114</v>
      </c>
      <c r="CF5" s="61" t="s">
        <v>115</v>
      </c>
      <c r="CG5" s="61" t="s">
        <v>116</v>
      </c>
      <c r="CH5" s="61" t="s">
        <v>117</v>
      </c>
      <c r="CI5" s="61" t="s">
        <v>118</v>
      </c>
      <c r="CJ5" s="61" t="s">
        <v>119</v>
      </c>
      <c r="CK5" s="61" t="s">
        <v>125</v>
      </c>
      <c r="CL5" s="61" t="s">
        <v>110</v>
      </c>
      <c r="CM5" s="61" t="s">
        <v>111</v>
      </c>
      <c r="CN5" s="61" t="s">
        <v>126</v>
      </c>
      <c r="CO5" s="61" t="s">
        <v>113</v>
      </c>
      <c r="CP5" s="61" t="s">
        <v>114</v>
      </c>
      <c r="CQ5" s="61" t="s">
        <v>115</v>
      </c>
      <c r="CR5" s="61" t="s">
        <v>116</v>
      </c>
      <c r="CS5" s="61" t="s">
        <v>117</v>
      </c>
      <c r="CT5" s="61" t="s">
        <v>118</v>
      </c>
      <c r="CU5" s="61" t="s">
        <v>119</v>
      </c>
      <c r="CV5" s="61" t="s">
        <v>125</v>
      </c>
      <c r="CW5" s="61" t="s">
        <v>127</v>
      </c>
      <c r="CX5" s="61" t="s">
        <v>111</v>
      </c>
      <c r="CY5" s="61" t="s">
        <v>112</v>
      </c>
      <c r="CZ5" s="61" t="s">
        <v>113</v>
      </c>
      <c r="DA5" s="61" t="s">
        <v>114</v>
      </c>
      <c r="DB5" s="61" t="s">
        <v>115</v>
      </c>
      <c r="DC5" s="61" t="s">
        <v>116</v>
      </c>
      <c r="DD5" s="61" t="s">
        <v>117</v>
      </c>
      <c r="DE5" s="61" t="s">
        <v>118</v>
      </c>
      <c r="DF5" s="61" t="s">
        <v>119</v>
      </c>
      <c r="DG5" s="61" t="s">
        <v>120</v>
      </c>
      <c r="DH5" s="61" t="s">
        <v>110</v>
      </c>
      <c r="DI5" s="61" t="s">
        <v>111</v>
      </c>
      <c r="DJ5" s="61" t="s">
        <v>112</v>
      </c>
      <c r="DK5" s="61" t="s">
        <v>113</v>
      </c>
      <c r="DL5" s="61" t="s">
        <v>114</v>
      </c>
      <c r="DM5" s="61" t="s">
        <v>115</v>
      </c>
      <c r="DN5" s="61" t="s">
        <v>116</v>
      </c>
      <c r="DO5" s="61" t="s">
        <v>117</v>
      </c>
      <c r="DP5" s="61" t="s">
        <v>118</v>
      </c>
      <c r="DQ5" s="61" t="s">
        <v>119</v>
      </c>
      <c r="DR5" s="61" t="s">
        <v>120</v>
      </c>
      <c r="DS5" s="61" t="s">
        <v>127</v>
      </c>
      <c r="DT5" s="61" t="s">
        <v>111</v>
      </c>
      <c r="DU5" s="61" t="s">
        <v>112</v>
      </c>
      <c r="DV5" s="61" t="s">
        <v>113</v>
      </c>
      <c r="DW5" s="61" t="s">
        <v>114</v>
      </c>
      <c r="DX5" s="61" t="s">
        <v>115</v>
      </c>
      <c r="DY5" s="61" t="s">
        <v>116</v>
      </c>
      <c r="DZ5" s="61" t="s">
        <v>117</v>
      </c>
      <c r="EA5" s="61" t="s">
        <v>118</v>
      </c>
      <c r="EB5" s="61" t="s">
        <v>119</v>
      </c>
      <c r="EC5" s="61" t="s">
        <v>120</v>
      </c>
      <c r="ED5" s="61" t="s">
        <v>110</v>
      </c>
      <c r="EE5" s="61" t="s">
        <v>111</v>
      </c>
      <c r="EF5" s="61" t="s">
        <v>112</v>
      </c>
      <c r="EG5" s="61" t="s">
        <v>113</v>
      </c>
      <c r="EH5" s="61" t="s">
        <v>114</v>
      </c>
      <c r="EI5" s="61" t="s">
        <v>115</v>
      </c>
      <c r="EJ5" s="61" t="s">
        <v>116</v>
      </c>
      <c r="EK5" s="61" t="s">
        <v>117</v>
      </c>
      <c r="EL5" s="61" t="s">
        <v>118</v>
      </c>
      <c r="EM5" s="61" t="s">
        <v>128</v>
      </c>
      <c r="EN5" s="61" t="s">
        <v>120</v>
      </c>
      <c r="EO5" s="61" t="s">
        <v>110</v>
      </c>
      <c r="EP5" s="61" t="s">
        <v>129</v>
      </c>
      <c r="EQ5" s="61" t="s">
        <v>112</v>
      </c>
      <c r="ER5" s="61" t="s">
        <v>113</v>
      </c>
      <c r="ES5" s="61" t="s">
        <v>114</v>
      </c>
      <c r="ET5" s="61" t="s">
        <v>115</v>
      </c>
      <c r="EU5" s="61" t="s">
        <v>116</v>
      </c>
      <c r="EV5" s="61" t="s">
        <v>117</v>
      </c>
      <c r="EW5" s="61" t="s">
        <v>118</v>
      </c>
      <c r="EX5" s="61" t="s">
        <v>119</v>
      </c>
    </row>
    <row r="6" spans="1:154" s="66" customFormat="1">
      <c r="A6" s="47" t="s">
        <v>130</v>
      </c>
      <c r="B6" s="62">
        <f>B8</f>
        <v>2017</v>
      </c>
      <c r="C6" s="62">
        <f t="shared" ref="C6:M6" si="2">C8</f>
        <v>438120</v>
      </c>
      <c r="D6" s="62">
        <f t="shared" si="2"/>
        <v>46</v>
      </c>
      <c r="E6" s="62">
        <f t="shared" si="2"/>
        <v>6</v>
      </c>
      <c r="F6" s="62">
        <f t="shared" si="2"/>
        <v>0</v>
      </c>
      <c r="G6" s="62">
        <f t="shared" si="2"/>
        <v>1</v>
      </c>
      <c r="H6" s="135" t="str">
        <f>IF(H8&lt;&gt;I8,H8,"")&amp;IF(I8&lt;&gt;J8,I8,"")&amp;"　"&amp;J8</f>
        <v>熊本県地方独立行政法人くまもと県北病院機構設立組合　公立玉名中央病院</v>
      </c>
      <c r="I6" s="136"/>
      <c r="J6" s="137"/>
      <c r="K6" s="62" t="str">
        <f t="shared" si="2"/>
        <v>条例全部</v>
      </c>
      <c r="L6" s="62" t="str">
        <f t="shared" si="2"/>
        <v>病院事業</v>
      </c>
      <c r="M6" s="62" t="str">
        <f t="shared" si="2"/>
        <v>一般病院</v>
      </c>
      <c r="N6" s="62" t="str">
        <f>N8</f>
        <v>300床以上～400床未満</v>
      </c>
      <c r="O6" s="62" t="str">
        <f>O8</f>
        <v>その他</v>
      </c>
      <c r="P6" s="62" t="str">
        <f>P8</f>
        <v>直営</v>
      </c>
      <c r="Q6" s="63">
        <f t="shared" ref="Q6:AG6" si="3">Q8</f>
        <v>21</v>
      </c>
      <c r="R6" s="62" t="str">
        <f t="shared" si="3"/>
        <v>対象</v>
      </c>
      <c r="S6" s="62" t="str">
        <f t="shared" si="3"/>
        <v>ド 透 I 未 訓</v>
      </c>
      <c r="T6" s="62" t="str">
        <f t="shared" si="3"/>
        <v>救 臨 災 地 輪</v>
      </c>
      <c r="U6" s="63" t="str">
        <f>U8</f>
        <v>-</v>
      </c>
      <c r="V6" s="63">
        <f>V8</f>
        <v>19013</v>
      </c>
      <c r="W6" s="62" t="str">
        <f>W8</f>
        <v>非該当</v>
      </c>
      <c r="X6" s="62" t="str">
        <f t="shared" si="3"/>
        <v>７：１</v>
      </c>
      <c r="Y6" s="63" t="str">
        <f t="shared" si="3"/>
        <v>-</v>
      </c>
      <c r="Z6" s="63" t="str">
        <f t="shared" si="3"/>
        <v>-</v>
      </c>
      <c r="AA6" s="63" t="str">
        <f t="shared" si="3"/>
        <v>-</v>
      </c>
      <c r="AB6" s="63" t="str">
        <f t="shared" si="3"/>
        <v>-</v>
      </c>
      <c r="AC6" s="63" t="str">
        <f t="shared" si="3"/>
        <v>-</v>
      </c>
      <c r="AD6" s="63" t="str">
        <f t="shared" si="3"/>
        <v>-</v>
      </c>
      <c r="AE6" s="63">
        <f t="shared" si="3"/>
        <v>302</v>
      </c>
      <c r="AF6" s="63" t="str">
        <f t="shared" si="3"/>
        <v>-</v>
      </c>
      <c r="AG6" s="63">
        <f t="shared" si="3"/>
        <v>302</v>
      </c>
      <c r="AH6" s="64">
        <f>IF(AH8="-",NA(),AH8)</f>
        <v>101.8</v>
      </c>
      <c r="AI6" s="64">
        <f t="shared" ref="AI6:AQ6" si="4">IF(AI8="-",NA(),AI8)</f>
        <v>98.9</v>
      </c>
      <c r="AJ6" s="64">
        <f t="shared" si="4"/>
        <v>102.1</v>
      </c>
      <c r="AK6" s="64">
        <f t="shared" si="4"/>
        <v>103.5</v>
      </c>
      <c r="AL6" s="64">
        <f t="shared" si="4"/>
        <v>87</v>
      </c>
      <c r="AM6" s="64">
        <f t="shared" si="4"/>
        <v>99</v>
      </c>
      <c r="AN6" s="64">
        <f t="shared" si="4"/>
        <v>97.7</v>
      </c>
      <c r="AO6" s="64">
        <f t="shared" si="4"/>
        <v>98</v>
      </c>
      <c r="AP6" s="64">
        <f t="shared" si="4"/>
        <v>97.2</v>
      </c>
      <c r="AQ6" s="64">
        <f t="shared" si="4"/>
        <v>97</v>
      </c>
      <c r="AR6" s="64" t="str">
        <f>IF(AR8="-","【-】","【"&amp;SUBSTITUTE(TEXT(AR8,"#,##0.0"),"-","△")&amp;"】")</f>
        <v>【98.5】</v>
      </c>
      <c r="AS6" s="64">
        <f>IF(AS8="-",NA(),AS8)</f>
        <v>97.6</v>
      </c>
      <c r="AT6" s="64">
        <f t="shared" ref="AT6:BB6" si="5">IF(AT8="-",NA(),AT8)</f>
        <v>94.3</v>
      </c>
      <c r="AU6" s="64">
        <f t="shared" si="5"/>
        <v>98.2</v>
      </c>
      <c r="AV6" s="64">
        <f t="shared" si="5"/>
        <v>100.3</v>
      </c>
      <c r="AW6" s="64">
        <f t="shared" si="5"/>
        <v>83.3</v>
      </c>
      <c r="AX6" s="64">
        <f t="shared" si="5"/>
        <v>92.2</v>
      </c>
      <c r="AY6" s="64">
        <f t="shared" si="5"/>
        <v>90.2</v>
      </c>
      <c r="AZ6" s="64">
        <f t="shared" si="5"/>
        <v>91.1</v>
      </c>
      <c r="BA6" s="64">
        <f t="shared" si="5"/>
        <v>90.1</v>
      </c>
      <c r="BB6" s="64">
        <f t="shared" si="5"/>
        <v>89.6</v>
      </c>
      <c r="BC6" s="64" t="str">
        <f>IF(BC8="-","【-】","【"&amp;SUBSTITUTE(TEXT(BC8,"#,##0.0"),"-","△")&amp;"】")</f>
        <v>【89.7】</v>
      </c>
      <c r="BD6" s="64">
        <f>IF(BD8="-",NA(),BD8)</f>
        <v>19.2</v>
      </c>
      <c r="BE6" s="64">
        <f t="shared" ref="BE6:BM6" si="6">IF(BE8="-",NA(),BE8)</f>
        <v>25</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85.7</v>
      </c>
      <c r="BP6" s="64">
        <f t="shared" ref="BP6:BX6" si="7">IF(BP8="-",NA(),BP8)</f>
        <v>78.8</v>
      </c>
      <c r="BQ6" s="64">
        <f t="shared" si="7"/>
        <v>88</v>
      </c>
      <c r="BR6" s="64">
        <f t="shared" si="7"/>
        <v>93.7</v>
      </c>
      <c r="BS6" s="64">
        <f t="shared" si="7"/>
        <v>91.6</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40339</v>
      </c>
      <c r="CA6" s="65">
        <f t="shared" ref="CA6:CI6" si="8">IF(CA8="-",NA(),CA8)</f>
        <v>40112</v>
      </c>
      <c r="CB6" s="65">
        <f t="shared" si="8"/>
        <v>39558</v>
      </c>
      <c r="CC6" s="65">
        <f t="shared" si="8"/>
        <v>40186</v>
      </c>
      <c r="CD6" s="65">
        <f t="shared" si="8"/>
        <v>35700</v>
      </c>
      <c r="CE6" s="65">
        <f t="shared" si="8"/>
        <v>48203</v>
      </c>
      <c r="CF6" s="65">
        <f t="shared" si="8"/>
        <v>48921</v>
      </c>
      <c r="CG6" s="65">
        <f t="shared" si="8"/>
        <v>50413</v>
      </c>
      <c r="CH6" s="65">
        <f t="shared" si="8"/>
        <v>50510</v>
      </c>
      <c r="CI6" s="65">
        <f t="shared" si="8"/>
        <v>50958</v>
      </c>
      <c r="CJ6" s="64" t="str">
        <f>IF(CJ8="-","【-】","【"&amp;SUBSTITUTE(TEXT(CJ8,"#,##0"),"-","△")&amp;"】")</f>
        <v>【50,718】</v>
      </c>
      <c r="CK6" s="65">
        <f>IF(CK8="-",NA(),CK8)</f>
        <v>14158</v>
      </c>
      <c r="CL6" s="65">
        <f t="shared" ref="CL6:CT6" si="9">IF(CL8="-",NA(),CL8)</f>
        <v>14873</v>
      </c>
      <c r="CM6" s="65">
        <f t="shared" si="9"/>
        <v>16206</v>
      </c>
      <c r="CN6" s="65">
        <f t="shared" si="9"/>
        <v>17522</v>
      </c>
      <c r="CO6" s="65">
        <f t="shared" si="9"/>
        <v>14533</v>
      </c>
      <c r="CP6" s="65">
        <f t="shared" si="9"/>
        <v>11941</v>
      </c>
      <c r="CQ6" s="65">
        <f t="shared" si="9"/>
        <v>12272</v>
      </c>
      <c r="CR6" s="65">
        <f t="shared" si="9"/>
        <v>13096</v>
      </c>
      <c r="CS6" s="65">
        <f t="shared" si="9"/>
        <v>13552</v>
      </c>
      <c r="CT6" s="65">
        <f t="shared" si="9"/>
        <v>13792</v>
      </c>
      <c r="CU6" s="64" t="str">
        <f>IF(CU8="-","【-】","【"&amp;SUBSTITUTE(TEXT(CU8,"#,##0"),"-","△")&amp;"】")</f>
        <v>【14,202】</v>
      </c>
      <c r="CV6" s="64">
        <f>IF(CV8="-",NA(),CV8)</f>
        <v>50.7</v>
      </c>
      <c r="CW6" s="64">
        <f t="shared" ref="CW6:DE6" si="10">IF(CW8="-",NA(),CW8)</f>
        <v>58.7</v>
      </c>
      <c r="CX6" s="64">
        <f t="shared" si="10"/>
        <v>50.8</v>
      </c>
      <c r="CY6" s="64">
        <f t="shared" si="10"/>
        <v>51.5</v>
      </c>
      <c r="CZ6" s="64">
        <f t="shared" si="10"/>
        <v>60.6</v>
      </c>
      <c r="DA6" s="64">
        <f t="shared" si="10"/>
        <v>54</v>
      </c>
      <c r="DB6" s="64">
        <f t="shared" si="10"/>
        <v>55.6</v>
      </c>
      <c r="DC6" s="64">
        <f t="shared" si="10"/>
        <v>54.8</v>
      </c>
      <c r="DD6" s="64">
        <f t="shared" si="10"/>
        <v>55.8</v>
      </c>
      <c r="DE6" s="64">
        <f t="shared" si="10"/>
        <v>56.1</v>
      </c>
      <c r="DF6" s="64" t="str">
        <f>IF(DF8="-","【-】","【"&amp;SUBSTITUTE(TEXT(DF8,"#,##0.0"),"-","△")&amp;"】")</f>
        <v>【55.0】</v>
      </c>
      <c r="DG6" s="64">
        <f>IF(DG8="-",NA(),DG8)</f>
        <v>20.399999999999999</v>
      </c>
      <c r="DH6" s="64">
        <f t="shared" ref="DH6:DP6" si="11">IF(DH8="-",NA(),DH8)</f>
        <v>21.6</v>
      </c>
      <c r="DI6" s="64">
        <f t="shared" si="11"/>
        <v>22.2</v>
      </c>
      <c r="DJ6" s="64">
        <f t="shared" si="11"/>
        <v>23.6</v>
      </c>
      <c r="DK6" s="64">
        <f t="shared" si="11"/>
        <v>27.5</v>
      </c>
      <c r="DL6" s="64">
        <f t="shared" si="11"/>
        <v>23.2</v>
      </c>
      <c r="DM6" s="64">
        <f t="shared" si="11"/>
        <v>23.2</v>
      </c>
      <c r="DN6" s="64">
        <f t="shared" si="11"/>
        <v>23.9</v>
      </c>
      <c r="DO6" s="64">
        <f t="shared" si="11"/>
        <v>23.8</v>
      </c>
      <c r="DP6" s="64">
        <f t="shared" si="11"/>
        <v>23.9</v>
      </c>
      <c r="DQ6" s="64" t="str">
        <f>IF(DQ8="-","【-】","【"&amp;SUBSTITUTE(TEXT(DQ8,"#,##0.0"),"-","△")&amp;"】")</f>
        <v>【24.3】</v>
      </c>
      <c r="DR6" s="64">
        <f>IF(DR8="-",NA(),DR8)</f>
        <v>68.400000000000006</v>
      </c>
      <c r="DS6" s="64">
        <f t="shared" ref="DS6:EA6" si="12">IF(DS8="-",NA(),DS8)</f>
        <v>68.599999999999994</v>
      </c>
      <c r="DT6" s="64">
        <f t="shared" si="12"/>
        <v>70.400000000000006</v>
      </c>
      <c r="DU6" s="64">
        <f t="shared" si="12"/>
        <v>70.099999999999994</v>
      </c>
      <c r="DV6" s="64" t="e">
        <f t="shared" si="12"/>
        <v>#N/A</v>
      </c>
      <c r="DW6" s="64">
        <f t="shared" si="12"/>
        <v>45.8</v>
      </c>
      <c r="DX6" s="64">
        <f t="shared" si="12"/>
        <v>48.9</v>
      </c>
      <c r="DY6" s="64">
        <f t="shared" si="12"/>
        <v>50.3</v>
      </c>
      <c r="DZ6" s="64">
        <f t="shared" si="12"/>
        <v>49.8</v>
      </c>
      <c r="EA6" s="64">
        <f t="shared" si="12"/>
        <v>50.9</v>
      </c>
      <c r="EB6" s="64" t="str">
        <f>IF(EB8="-","【-】","【"&amp;SUBSTITUTE(TEXT(EB8,"#,##0.0"),"-","△")&amp;"】")</f>
        <v>【51.6】</v>
      </c>
      <c r="EC6" s="64">
        <f>IF(EC8="-",NA(),EC8)</f>
        <v>68.900000000000006</v>
      </c>
      <c r="ED6" s="64">
        <f t="shared" ref="ED6:EL6" si="13">IF(ED8="-",NA(),ED8)</f>
        <v>66.3</v>
      </c>
      <c r="EE6" s="64">
        <f t="shared" si="13"/>
        <v>68.3</v>
      </c>
      <c r="EF6" s="64">
        <f t="shared" si="13"/>
        <v>64.2</v>
      </c>
      <c r="EG6" s="64" t="e">
        <f t="shared" si="13"/>
        <v>#N/A</v>
      </c>
      <c r="EH6" s="64">
        <f t="shared" si="13"/>
        <v>59.9</v>
      </c>
      <c r="EI6" s="64">
        <f t="shared" si="13"/>
        <v>65.400000000000006</v>
      </c>
      <c r="EJ6" s="64">
        <f t="shared" si="13"/>
        <v>65.7</v>
      </c>
      <c r="EK6" s="64">
        <f t="shared" si="13"/>
        <v>65</v>
      </c>
      <c r="EL6" s="64">
        <f t="shared" si="13"/>
        <v>66.8</v>
      </c>
      <c r="EM6" s="64" t="str">
        <f>IF(EM8="-","【-】","【"&amp;SUBSTITUTE(TEXT(EM8,"#,##0.0"),"-","△")&amp;"】")</f>
        <v>【67.6】</v>
      </c>
      <c r="EN6" s="65">
        <f>IF(EN8="-",NA(),EN8)</f>
        <v>24594219</v>
      </c>
      <c r="EO6" s="65">
        <f t="shared" ref="EO6:EW6" si="14">IF(EO8="-",NA(),EO8)</f>
        <v>25514010</v>
      </c>
      <c r="EP6" s="65">
        <f t="shared" si="14"/>
        <v>24400268</v>
      </c>
      <c r="EQ6" s="65">
        <f t="shared" si="14"/>
        <v>24828983</v>
      </c>
      <c r="ER6" s="65" t="e">
        <f t="shared" si="14"/>
        <v>#N/A</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131</v>
      </c>
      <c r="B7" s="62">
        <f t="shared" ref="B7:AG7" si="15">B8</f>
        <v>2017</v>
      </c>
      <c r="C7" s="62">
        <f t="shared" si="15"/>
        <v>438120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その他</v>
      </c>
      <c r="P7" s="62" t="str">
        <f>P8</f>
        <v>直営</v>
      </c>
      <c r="Q7" s="63">
        <f t="shared" si="15"/>
        <v>21</v>
      </c>
      <c r="R7" s="62" t="str">
        <f t="shared" si="15"/>
        <v>対象</v>
      </c>
      <c r="S7" s="62" t="str">
        <f t="shared" si="15"/>
        <v>ド 透 I 未 訓</v>
      </c>
      <c r="T7" s="62" t="str">
        <f t="shared" si="15"/>
        <v>救 臨 災 地 輪</v>
      </c>
      <c r="U7" s="63" t="str">
        <f>U8</f>
        <v>-</v>
      </c>
      <c r="V7" s="63">
        <f>V8</f>
        <v>19013</v>
      </c>
      <c r="W7" s="62" t="str">
        <f>W8</f>
        <v>非該当</v>
      </c>
      <c r="X7" s="62" t="str">
        <f t="shared" si="15"/>
        <v>７：１</v>
      </c>
      <c r="Y7" s="63" t="str">
        <f t="shared" si="15"/>
        <v>-</v>
      </c>
      <c r="Z7" s="63" t="str">
        <f t="shared" si="15"/>
        <v>-</v>
      </c>
      <c r="AA7" s="63" t="str">
        <f t="shared" si="15"/>
        <v>-</v>
      </c>
      <c r="AB7" s="63" t="str">
        <f t="shared" si="15"/>
        <v>-</v>
      </c>
      <c r="AC7" s="63" t="str">
        <f t="shared" si="15"/>
        <v>-</v>
      </c>
      <c r="AD7" s="63" t="str">
        <f t="shared" si="15"/>
        <v>-</v>
      </c>
      <c r="AE7" s="63">
        <f t="shared" si="15"/>
        <v>302</v>
      </c>
      <c r="AF7" s="63" t="str">
        <f t="shared" si="15"/>
        <v>-</v>
      </c>
      <c r="AG7" s="63">
        <f t="shared" si="15"/>
        <v>302</v>
      </c>
      <c r="AH7" s="64">
        <f>AH8</f>
        <v>101.8</v>
      </c>
      <c r="AI7" s="64">
        <f t="shared" ref="AI7:AQ7" si="16">AI8</f>
        <v>98.9</v>
      </c>
      <c r="AJ7" s="64">
        <f t="shared" si="16"/>
        <v>102.1</v>
      </c>
      <c r="AK7" s="64">
        <f t="shared" si="16"/>
        <v>103.5</v>
      </c>
      <c r="AL7" s="64">
        <f t="shared" si="16"/>
        <v>87</v>
      </c>
      <c r="AM7" s="64">
        <f t="shared" si="16"/>
        <v>99</v>
      </c>
      <c r="AN7" s="64">
        <f t="shared" si="16"/>
        <v>97.7</v>
      </c>
      <c r="AO7" s="64">
        <f t="shared" si="16"/>
        <v>98</v>
      </c>
      <c r="AP7" s="64">
        <f t="shared" si="16"/>
        <v>97.2</v>
      </c>
      <c r="AQ7" s="64">
        <f t="shared" si="16"/>
        <v>97</v>
      </c>
      <c r="AR7" s="64"/>
      <c r="AS7" s="64">
        <f>AS8</f>
        <v>97.6</v>
      </c>
      <c r="AT7" s="64">
        <f t="shared" ref="AT7:BB7" si="17">AT8</f>
        <v>94.3</v>
      </c>
      <c r="AU7" s="64">
        <f t="shared" si="17"/>
        <v>98.2</v>
      </c>
      <c r="AV7" s="64">
        <f t="shared" si="17"/>
        <v>100.3</v>
      </c>
      <c r="AW7" s="64">
        <f t="shared" si="17"/>
        <v>83.3</v>
      </c>
      <c r="AX7" s="64">
        <f t="shared" si="17"/>
        <v>92.2</v>
      </c>
      <c r="AY7" s="64">
        <f t="shared" si="17"/>
        <v>90.2</v>
      </c>
      <c r="AZ7" s="64">
        <f t="shared" si="17"/>
        <v>91.1</v>
      </c>
      <c r="BA7" s="64">
        <f t="shared" si="17"/>
        <v>90.1</v>
      </c>
      <c r="BB7" s="64">
        <f t="shared" si="17"/>
        <v>89.6</v>
      </c>
      <c r="BC7" s="64"/>
      <c r="BD7" s="64">
        <f>BD8</f>
        <v>19.2</v>
      </c>
      <c r="BE7" s="64">
        <f t="shared" ref="BE7:BM7" si="18">BE8</f>
        <v>25</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85.7</v>
      </c>
      <c r="BP7" s="64">
        <f t="shared" ref="BP7:BX7" si="19">BP8</f>
        <v>78.8</v>
      </c>
      <c r="BQ7" s="64">
        <f t="shared" si="19"/>
        <v>88</v>
      </c>
      <c r="BR7" s="64">
        <f t="shared" si="19"/>
        <v>93.7</v>
      </c>
      <c r="BS7" s="64">
        <f t="shared" si="19"/>
        <v>91.6</v>
      </c>
      <c r="BT7" s="64">
        <f t="shared" si="19"/>
        <v>70.5</v>
      </c>
      <c r="BU7" s="64">
        <f t="shared" si="19"/>
        <v>70.599999999999994</v>
      </c>
      <c r="BV7" s="64">
        <f t="shared" si="19"/>
        <v>71.3</v>
      </c>
      <c r="BW7" s="64">
        <f t="shared" si="19"/>
        <v>72.599999999999994</v>
      </c>
      <c r="BX7" s="64">
        <f t="shared" si="19"/>
        <v>73.5</v>
      </c>
      <c r="BY7" s="64"/>
      <c r="BZ7" s="65">
        <f>BZ8</f>
        <v>40339</v>
      </c>
      <c r="CA7" s="65">
        <f t="shared" ref="CA7:CI7" si="20">CA8</f>
        <v>40112</v>
      </c>
      <c r="CB7" s="65">
        <f t="shared" si="20"/>
        <v>39558</v>
      </c>
      <c r="CC7" s="65">
        <f t="shared" si="20"/>
        <v>40186</v>
      </c>
      <c r="CD7" s="65">
        <f t="shared" si="20"/>
        <v>35700</v>
      </c>
      <c r="CE7" s="65">
        <f t="shared" si="20"/>
        <v>48203</v>
      </c>
      <c r="CF7" s="65">
        <f t="shared" si="20"/>
        <v>48921</v>
      </c>
      <c r="CG7" s="65">
        <f t="shared" si="20"/>
        <v>50413</v>
      </c>
      <c r="CH7" s="65">
        <f t="shared" si="20"/>
        <v>50510</v>
      </c>
      <c r="CI7" s="65">
        <f t="shared" si="20"/>
        <v>50958</v>
      </c>
      <c r="CJ7" s="64"/>
      <c r="CK7" s="65">
        <f>CK8</f>
        <v>14158</v>
      </c>
      <c r="CL7" s="65">
        <f t="shared" ref="CL7:CT7" si="21">CL8</f>
        <v>14873</v>
      </c>
      <c r="CM7" s="65">
        <f t="shared" si="21"/>
        <v>16206</v>
      </c>
      <c r="CN7" s="65">
        <f t="shared" si="21"/>
        <v>17522</v>
      </c>
      <c r="CO7" s="65">
        <f t="shared" si="21"/>
        <v>14533</v>
      </c>
      <c r="CP7" s="65">
        <f t="shared" si="21"/>
        <v>11941</v>
      </c>
      <c r="CQ7" s="65">
        <f t="shared" si="21"/>
        <v>12272</v>
      </c>
      <c r="CR7" s="65">
        <f t="shared" si="21"/>
        <v>13096</v>
      </c>
      <c r="CS7" s="65">
        <f t="shared" si="21"/>
        <v>13552</v>
      </c>
      <c r="CT7" s="65">
        <f t="shared" si="21"/>
        <v>13792</v>
      </c>
      <c r="CU7" s="64"/>
      <c r="CV7" s="64">
        <f>CV8</f>
        <v>50.7</v>
      </c>
      <c r="CW7" s="64">
        <f t="shared" ref="CW7:DE7" si="22">CW8</f>
        <v>58.7</v>
      </c>
      <c r="CX7" s="64">
        <f t="shared" si="22"/>
        <v>50.8</v>
      </c>
      <c r="CY7" s="64">
        <f t="shared" si="22"/>
        <v>51.5</v>
      </c>
      <c r="CZ7" s="64">
        <f t="shared" si="22"/>
        <v>60.6</v>
      </c>
      <c r="DA7" s="64">
        <f t="shared" si="22"/>
        <v>54</v>
      </c>
      <c r="DB7" s="64">
        <f t="shared" si="22"/>
        <v>55.6</v>
      </c>
      <c r="DC7" s="64">
        <f t="shared" si="22"/>
        <v>54.8</v>
      </c>
      <c r="DD7" s="64">
        <f t="shared" si="22"/>
        <v>55.8</v>
      </c>
      <c r="DE7" s="64">
        <f t="shared" si="22"/>
        <v>56.1</v>
      </c>
      <c r="DF7" s="64"/>
      <c r="DG7" s="64">
        <f>DG8</f>
        <v>20.399999999999999</v>
      </c>
      <c r="DH7" s="64">
        <f t="shared" ref="DH7:DP7" si="23">DH8</f>
        <v>21.6</v>
      </c>
      <c r="DI7" s="64">
        <f t="shared" si="23"/>
        <v>22.2</v>
      </c>
      <c r="DJ7" s="64">
        <f t="shared" si="23"/>
        <v>23.6</v>
      </c>
      <c r="DK7" s="64">
        <f t="shared" si="23"/>
        <v>27.5</v>
      </c>
      <c r="DL7" s="64">
        <f t="shared" si="23"/>
        <v>23.2</v>
      </c>
      <c r="DM7" s="64">
        <f t="shared" si="23"/>
        <v>23.2</v>
      </c>
      <c r="DN7" s="64">
        <f t="shared" si="23"/>
        <v>23.9</v>
      </c>
      <c r="DO7" s="64">
        <f t="shared" si="23"/>
        <v>23.8</v>
      </c>
      <c r="DP7" s="64">
        <f t="shared" si="23"/>
        <v>23.9</v>
      </c>
      <c r="DQ7" s="64"/>
      <c r="DR7" s="64">
        <f>DR8</f>
        <v>68.400000000000006</v>
      </c>
      <c r="DS7" s="64">
        <f t="shared" ref="DS7:EA7" si="24">DS8</f>
        <v>68.599999999999994</v>
      </c>
      <c r="DT7" s="64">
        <f t="shared" si="24"/>
        <v>70.400000000000006</v>
      </c>
      <c r="DU7" s="64">
        <f t="shared" si="24"/>
        <v>70.099999999999994</v>
      </c>
      <c r="DV7" s="64" t="str">
        <f t="shared" si="24"/>
        <v>-</v>
      </c>
      <c r="DW7" s="64">
        <f t="shared" si="24"/>
        <v>45.8</v>
      </c>
      <c r="DX7" s="64">
        <f t="shared" si="24"/>
        <v>48.9</v>
      </c>
      <c r="DY7" s="64">
        <f t="shared" si="24"/>
        <v>50.3</v>
      </c>
      <c r="DZ7" s="64">
        <f t="shared" si="24"/>
        <v>49.8</v>
      </c>
      <c r="EA7" s="64">
        <f t="shared" si="24"/>
        <v>50.9</v>
      </c>
      <c r="EB7" s="64"/>
      <c r="EC7" s="64">
        <f>EC8</f>
        <v>68.900000000000006</v>
      </c>
      <c r="ED7" s="64">
        <f t="shared" ref="ED7:EL7" si="25">ED8</f>
        <v>66.3</v>
      </c>
      <c r="EE7" s="64">
        <f t="shared" si="25"/>
        <v>68.3</v>
      </c>
      <c r="EF7" s="64">
        <f t="shared" si="25"/>
        <v>64.2</v>
      </c>
      <c r="EG7" s="64" t="str">
        <f t="shared" si="25"/>
        <v>-</v>
      </c>
      <c r="EH7" s="64">
        <f t="shared" si="25"/>
        <v>59.9</v>
      </c>
      <c r="EI7" s="64">
        <f t="shared" si="25"/>
        <v>65.400000000000006</v>
      </c>
      <c r="EJ7" s="64">
        <f t="shared" si="25"/>
        <v>65.7</v>
      </c>
      <c r="EK7" s="64">
        <f t="shared" si="25"/>
        <v>65</v>
      </c>
      <c r="EL7" s="64">
        <f t="shared" si="25"/>
        <v>66.8</v>
      </c>
      <c r="EM7" s="64"/>
      <c r="EN7" s="65">
        <f>EN8</f>
        <v>24594219</v>
      </c>
      <c r="EO7" s="65">
        <f t="shared" ref="EO7:EW7" si="26">EO8</f>
        <v>25514010</v>
      </c>
      <c r="EP7" s="65">
        <f t="shared" si="26"/>
        <v>24400268</v>
      </c>
      <c r="EQ7" s="65">
        <f t="shared" si="26"/>
        <v>24828983</v>
      </c>
      <c r="ER7" s="65" t="str">
        <f t="shared" si="26"/>
        <v>-</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438120</v>
      </c>
      <c r="D8" s="67">
        <v>46</v>
      </c>
      <c r="E8" s="67">
        <v>6</v>
      </c>
      <c r="F8" s="67">
        <v>0</v>
      </c>
      <c r="G8" s="67">
        <v>1</v>
      </c>
      <c r="H8" s="67" t="s">
        <v>132</v>
      </c>
      <c r="I8" s="67" t="s">
        <v>133</v>
      </c>
      <c r="J8" s="67" t="s">
        <v>134</v>
      </c>
      <c r="K8" s="67" t="s">
        <v>135</v>
      </c>
      <c r="L8" s="67" t="s">
        <v>136</v>
      </c>
      <c r="M8" s="67" t="s">
        <v>137</v>
      </c>
      <c r="N8" s="67" t="s">
        <v>138</v>
      </c>
      <c r="O8" s="67" t="s">
        <v>139</v>
      </c>
      <c r="P8" s="67" t="s">
        <v>140</v>
      </c>
      <c r="Q8" s="68">
        <v>21</v>
      </c>
      <c r="R8" s="67" t="s">
        <v>141</v>
      </c>
      <c r="S8" s="67" t="s">
        <v>142</v>
      </c>
      <c r="T8" s="67" t="s">
        <v>143</v>
      </c>
      <c r="U8" s="68" t="s">
        <v>144</v>
      </c>
      <c r="V8" s="68">
        <v>19013</v>
      </c>
      <c r="W8" s="67" t="s">
        <v>145</v>
      </c>
      <c r="X8" s="69" t="s">
        <v>146</v>
      </c>
      <c r="Y8" s="68" t="s">
        <v>144</v>
      </c>
      <c r="Z8" s="68" t="s">
        <v>144</v>
      </c>
      <c r="AA8" s="68" t="s">
        <v>144</v>
      </c>
      <c r="AB8" s="68" t="s">
        <v>144</v>
      </c>
      <c r="AC8" s="68" t="s">
        <v>144</v>
      </c>
      <c r="AD8" s="68" t="s">
        <v>144</v>
      </c>
      <c r="AE8" s="68">
        <v>302</v>
      </c>
      <c r="AF8" s="68" t="s">
        <v>144</v>
      </c>
      <c r="AG8" s="68">
        <v>302</v>
      </c>
      <c r="AH8" s="70">
        <v>101.8</v>
      </c>
      <c r="AI8" s="70">
        <v>98.9</v>
      </c>
      <c r="AJ8" s="70">
        <v>102.1</v>
      </c>
      <c r="AK8" s="70">
        <v>103.5</v>
      </c>
      <c r="AL8" s="70">
        <v>87</v>
      </c>
      <c r="AM8" s="70">
        <v>99</v>
      </c>
      <c r="AN8" s="70">
        <v>97.7</v>
      </c>
      <c r="AO8" s="70">
        <v>98</v>
      </c>
      <c r="AP8" s="70">
        <v>97.2</v>
      </c>
      <c r="AQ8" s="70">
        <v>97</v>
      </c>
      <c r="AR8" s="70">
        <v>98.5</v>
      </c>
      <c r="AS8" s="70">
        <v>97.6</v>
      </c>
      <c r="AT8" s="70">
        <v>94.3</v>
      </c>
      <c r="AU8" s="70">
        <v>98.2</v>
      </c>
      <c r="AV8" s="70">
        <v>100.3</v>
      </c>
      <c r="AW8" s="70">
        <v>83.3</v>
      </c>
      <c r="AX8" s="70">
        <v>92.2</v>
      </c>
      <c r="AY8" s="70">
        <v>90.2</v>
      </c>
      <c r="AZ8" s="70">
        <v>91.1</v>
      </c>
      <c r="BA8" s="70">
        <v>90.1</v>
      </c>
      <c r="BB8" s="70">
        <v>89.6</v>
      </c>
      <c r="BC8" s="70">
        <v>89.7</v>
      </c>
      <c r="BD8" s="71">
        <v>19.2</v>
      </c>
      <c r="BE8" s="71">
        <v>25</v>
      </c>
      <c r="BF8" s="71">
        <v>0</v>
      </c>
      <c r="BG8" s="71">
        <v>0</v>
      </c>
      <c r="BH8" s="71">
        <v>0</v>
      </c>
      <c r="BI8" s="71">
        <v>85.3</v>
      </c>
      <c r="BJ8" s="71">
        <v>80.7</v>
      </c>
      <c r="BK8" s="71">
        <v>73.099999999999994</v>
      </c>
      <c r="BL8" s="71">
        <v>76.3</v>
      </c>
      <c r="BM8" s="71">
        <v>80.7</v>
      </c>
      <c r="BN8" s="71">
        <v>64.7</v>
      </c>
      <c r="BO8" s="70">
        <v>85.7</v>
      </c>
      <c r="BP8" s="70">
        <v>78.8</v>
      </c>
      <c r="BQ8" s="70">
        <v>88</v>
      </c>
      <c r="BR8" s="70">
        <v>93.7</v>
      </c>
      <c r="BS8" s="70">
        <v>91.6</v>
      </c>
      <c r="BT8" s="70">
        <v>70.5</v>
      </c>
      <c r="BU8" s="70">
        <v>70.599999999999994</v>
      </c>
      <c r="BV8" s="70">
        <v>71.3</v>
      </c>
      <c r="BW8" s="70">
        <v>72.599999999999994</v>
      </c>
      <c r="BX8" s="70">
        <v>73.5</v>
      </c>
      <c r="BY8" s="70">
        <v>74.8</v>
      </c>
      <c r="BZ8" s="71">
        <v>40339</v>
      </c>
      <c r="CA8" s="71">
        <v>40112</v>
      </c>
      <c r="CB8" s="71">
        <v>39558</v>
      </c>
      <c r="CC8" s="71">
        <v>40186</v>
      </c>
      <c r="CD8" s="71">
        <v>35700</v>
      </c>
      <c r="CE8" s="71">
        <v>48203</v>
      </c>
      <c r="CF8" s="71">
        <v>48921</v>
      </c>
      <c r="CG8" s="71">
        <v>50413</v>
      </c>
      <c r="CH8" s="71">
        <v>50510</v>
      </c>
      <c r="CI8" s="71">
        <v>50958</v>
      </c>
      <c r="CJ8" s="70">
        <v>50718</v>
      </c>
      <c r="CK8" s="71">
        <v>14158</v>
      </c>
      <c r="CL8" s="71">
        <v>14873</v>
      </c>
      <c r="CM8" s="71">
        <v>16206</v>
      </c>
      <c r="CN8" s="71">
        <v>17522</v>
      </c>
      <c r="CO8" s="71">
        <v>14533</v>
      </c>
      <c r="CP8" s="71">
        <v>11941</v>
      </c>
      <c r="CQ8" s="71">
        <v>12272</v>
      </c>
      <c r="CR8" s="71">
        <v>13096</v>
      </c>
      <c r="CS8" s="71">
        <v>13552</v>
      </c>
      <c r="CT8" s="71">
        <v>13792</v>
      </c>
      <c r="CU8" s="70">
        <v>14202</v>
      </c>
      <c r="CV8" s="71">
        <v>50.7</v>
      </c>
      <c r="CW8" s="71">
        <v>58.7</v>
      </c>
      <c r="CX8" s="71">
        <v>50.8</v>
      </c>
      <c r="CY8" s="71">
        <v>51.5</v>
      </c>
      <c r="CZ8" s="71">
        <v>60.6</v>
      </c>
      <c r="DA8" s="71">
        <v>54</v>
      </c>
      <c r="DB8" s="71">
        <v>55.6</v>
      </c>
      <c r="DC8" s="71">
        <v>54.8</v>
      </c>
      <c r="DD8" s="71">
        <v>55.8</v>
      </c>
      <c r="DE8" s="71">
        <v>56.1</v>
      </c>
      <c r="DF8" s="71">
        <v>55</v>
      </c>
      <c r="DG8" s="71">
        <v>20.399999999999999</v>
      </c>
      <c r="DH8" s="71">
        <v>21.6</v>
      </c>
      <c r="DI8" s="71">
        <v>22.2</v>
      </c>
      <c r="DJ8" s="71">
        <v>23.6</v>
      </c>
      <c r="DK8" s="71">
        <v>27.5</v>
      </c>
      <c r="DL8" s="71">
        <v>23.2</v>
      </c>
      <c r="DM8" s="71">
        <v>23.2</v>
      </c>
      <c r="DN8" s="71">
        <v>23.9</v>
      </c>
      <c r="DO8" s="71">
        <v>23.8</v>
      </c>
      <c r="DP8" s="71">
        <v>23.9</v>
      </c>
      <c r="DQ8" s="71">
        <v>24.3</v>
      </c>
      <c r="DR8" s="70">
        <v>68.400000000000006</v>
      </c>
      <c r="DS8" s="70">
        <v>68.599999999999994</v>
      </c>
      <c r="DT8" s="70">
        <v>70.400000000000006</v>
      </c>
      <c r="DU8" s="70">
        <v>70.099999999999994</v>
      </c>
      <c r="DV8" s="70" t="s">
        <v>144</v>
      </c>
      <c r="DW8" s="70">
        <v>45.8</v>
      </c>
      <c r="DX8" s="70">
        <v>48.9</v>
      </c>
      <c r="DY8" s="70">
        <v>50.3</v>
      </c>
      <c r="DZ8" s="70">
        <v>49.8</v>
      </c>
      <c r="EA8" s="70">
        <v>50.9</v>
      </c>
      <c r="EB8" s="70">
        <v>51.6</v>
      </c>
      <c r="EC8" s="70">
        <v>68.900000000000006</v>
      </c>
      <c r="ED8" s="70">
        <v>66.3</v>
      </c>
      <c r="EE8" s="70">
        <v>68.3</v>
      </c>
      <c r="EF8" s="70">
        <v>64.2</v>
      </c>
      <c r="EG8" s="70" t="s">
        <v>144</v>
      </c>
      <c r="EH8" s="70">
        <v>59.9</v>
      </c>
      <c r="EI8" s="70">
        <v>65.400000000000006</v>
      </c>
      <c r="EJ8" s="70">
        <v>65.7</v>
      </c>
      <c r="EK8" s="70">
        <v>65</v>
      </c>
      <c r="EL8" s="70">
        <v>66.8</v>
      </c>
      <c r="EM8" s="70">
        <v>67.599999999999994</v>
      </c>
      <c r="EN8" s="71">
        <v>24594219</v>
      </c>
      <c r="EO8" s="71">
        <v>25514010</v>
      </c>
      <c r="EP8" s="71">
        <v>24400268</v>
      </c>
      <c r="EQ8" s="71">
        <v>24828983</v>
      </c>
      <c r="ER8" s="71" t="s">
        <v>144</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dcterms:modified xsi:type="dcterms:W3CDTF">2019-02-04T04:22:00Z</dcterms:modified>
</cp:coreProperties>
</file>