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370\Desktop\"/>
    </mc:Choice>
  </mc:AlternateContent>
  <workbookProtection workbookAlgorithmName="SHA-512" workbookHashValue="WJcYLodsauVZuBabXYAJXEHJ4ziRwSa7lygYgz7m80FCEZwJAavBIIruKs+RoLAYScpwJjBoKgr1aN4fSQpm7g==" workbookSaltValue="zHQUNhX24c5LdVx8EDgvF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FH78" i="4"/>
  <c r="DS54" i="4"/>
  <c r="DS32" i="4"/>
  <c r="AE32" i="4"/>
  <c r="AN78" i="4"/>
  <c r="AE54" i="4"/>
  <c r="KU54" i="4"/>
  <c r="KU32" i="4"/>
  <c r="HG54" i="4"/>
  <c r="HG32" i="4"/>
  <c r="KF54" i="4"/>
  <c r="JJ78" i="4"/>
  <c r="GR54" i="4"/>
  <c r="GR32" i="4"/>
  <c r="DD54" i="4"/>
  <c r="EO78" i="4"/>
  <c r="DD32" i="4"/>
  <c r="U78" i="4"/>
  <c r="P54" i="4"/>
  <c r="P32" i="4"/>
  <c r="KF32" i="4"/>
  <c r="BZ78" i="4"/>
  <c r="LY54" i="4"/>
  <c r="LY32" i="4"/>
  <c r="BI32" i="4"/>
  <c r="LO78" i="4"/>
  <c r="IK54" i="4"/>
  <c r="IK32" i="4"/>
  <c r="GT78" i="4"/>
  <c r="EW54" i="4"/>
  <c r="EW32" i="4"/>
  <c r="BI54" i="4"/>
  <c r="GA78" i="4"/>
  <c r="EH54" i="4"/>
  <c r="EH32" i="4"/>
  <c r="BG78" i="4"/>
  <c r="AT54" i="4"/>
  <c r="AT32" i="4"/>
  <c r="LJ32" i="4"/>
  <c r="LJ54" i="4"/>
  <c r="KV78" i="4"/>
  <c r="HV54"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<sst xmlns="http://schemas.openxmlformats.org/spreadsheetml/2006/main" count="288" uniqueCount="152">
  <si>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</si>
  <si>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</si>
  <si>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</si>
  <si>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</si>
  <si>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</si>
  <si>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</si>
  <si>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</si>
  <si>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</si>
  <si>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</si>
  <si>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</si>
  <si>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</si>
  <si>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</si>
  <si>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</si>
  <si>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</si>
  <si>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</si>
  <si>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</si>
  <si>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</si>
  <si>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</si>
  <si>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</si>
  <si>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</si>
  <si>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</si>
  <si>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</si>
  <si>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</si>
  <si>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</si>
  <si>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</si>
  <si>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</si>
  <si>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</si>
  <si>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</si>
  <si>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</si>
  <si>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</si>
  <si>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</si>
  <si>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</si>
  <si>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</si>
  <si>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</si>
  <si>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</si>
  <si>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</si>
  <si>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</si>
  <si>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</si>
  <si>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</si>
  <si>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</si>
  <si>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</si>
  <si>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</si>
  <si>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</si>
  <si>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</si>
  <si>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</si>
  <si>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</si>
  <si>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</si>
  <si>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</si>
  <si>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</si>
  <si>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</si>
  <si>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</si>
  <si>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</si>
  <si>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</si>
  <si>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</si>
  <si>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</si>
  <si>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</si>
  <si>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</si>
  <si>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</si>
  <si>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</si>
  <si>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</si>
  <si>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</si>
  <si>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</si>
  <si>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</si>
  <si>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</si>
  <si>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</si>
  <si>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</si>
  <si>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</si>
  <si>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</si>
  <si>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</si>
  <si>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</si>
  <si>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</si>
  <si>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</si>
  <si>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</si>
  <si>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</si>
  <si>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</si>
  <si>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</si>
  <si>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</si>
  <si>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</si>
  <si>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</si>
  <si>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</si>
  <si>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</si>
  <si>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</si>
  <si>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</si>
  <si>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</si>
  <si>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</si>
  <si>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</si>
  <si>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</si>
  <si>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</si>
  <si>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</si>
  <si>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</si>
  <si>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</si>
  <si>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</si>
  <si>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</si>
  <si>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</si>
  <si>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</si>
  <si>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</si>
  <si>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</si>
  <si>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</si>
  <si>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</si>
  <si>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</si>
  <si>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</si>
  <si>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</si>
  <si>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</si>
  <si>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</si>
  <si>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</si>
  <si>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</si>
  <si>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</si>
  <si>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</si>
  <si>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</si>
  <si>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</si>
  <si>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</si>
  <si>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</si>
  <si>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</si>
  <si>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</si>
  <si>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</si>
  <si>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</si>
  <si>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</si>
  <si>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</si>
  <si>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</si>
  <si>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</si>
  <si>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</si>
  <si>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</si>
  <si>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</si>
  <si>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</si>
  <si>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</si>
  <si>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</si>
  <si>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</si>
  <si>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</si>
  <si>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熊本県</t>
  </si>
  <si>
    <t>宇城市</t>
  </si>
  <si>
    <t>宇城市民病院</t>
  </si>
  <si>
    <t>当然財務</t>
  </si>
  <si>
    <t>病院事業</t>
  </si>
  <si>
    <t>一般病院</t>
  </si>
  <si>
    <t>50床未満</t>
  </si>
  <si>
    <t>非設置</t>
  </si>
  <si>
    <t>直営</t>
  </si>
  <si>
    <t>-</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</si>
  <si>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</si>
  <si>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</si>
  <si>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</si>
  <si>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</si>
  <si>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</si>
  <si>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</si>
  <si>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</si>
  <si>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</si>
  <si>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</si>
  <si>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</si>
  <si>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診療所から始まった当院は、周辺地域の「かかりつけ医」として、満足度の高い地域医療の実現と市民の健康増進を図るため関係医療機関との連携を推進し、地域に密着した医療機関として、安全・安心のための医療を確保に努めている。</t>
    <rPh sb="87" eb="89">
      <t>アンゼン</t>
    </rPh>
    <rPh sb="90" eb="92">
      <t>アンシン</t>
    </rPh>
    <rPh sb="96" eb="98">
      <t>イリョウ</t>
    </rPh>
    <rPh sb="99" eb="101">
      <t>カクホ</t>
    </rPh>
    <rPh sb="102" eb="103">
      <t>ツト</t>
    </rPh>
    <phoneticPr fontId="19"/>
  </si>
  <si>
    <t>　医師や看護師等の確保及び施設や医療機器等の老朽化と課題や問題を抱えると共に、外来患者が近年減少傾向となっている。
　そんな状況で、経営安定のためには現状の経営維持は基より、大学病院等からの支援を受けながら、医療体制を維持すると共に、検査・医事・給食業務等を外部委託することで経費削減を図り、終末期医療や企業の職場健診を積極的に受け入れている。</t>
    <rPh sb="36" eb="37">
      <t>トモ</t>
    </rPh>
    <rPh sb="62" eb="64">
      <t>ジョウキョウ</t>
    </rPh>
    <rPh sb="66" eb="68">
      <t>ケイエイ</t>
    </rPh>
    <rPh sb="68" eb="70">
      <t>アンテイ</t>
    </rPh>
    <rPh sb="83" eb="84">
      <t>モト</t>
    </rPh>
    <rPh sb="114" eb="115">
      <t>トモ</t>
    </rPh>
    <rPh sb="117" eb="119">
      <t>ケンサ</t>
    </rPh>
    <rPh sb="120" eb="122">
      <t>イジ</t>
    </rPh>
    <rPh sb="123" eb="125">
      <t>キュウショク</t>
    </rPh>
    <rPh sb="125" eb="127">
      <t>ギョウム</t>
    </rPh>
    <rPh sb="127" eb="128">
      <t>トウ</t>
    </rPh>
    <rPh sb="129" eb="131">
      <t>ガイブ</t>
    </rPh>
    <rPh sb="131" eb="133">
      <t>イタク</t>
    </rPh>
    <rPh sb="138" eb="140">
      <t>ケイヒ</t>
    </rPh>
    <rPh sb="140" eb="142">
      <t>サクゲン</t>
    </rPh>
    <rPh sb="143" eb="144">
      <t>ハカ</t>
    </rPh>
    <rPh sb="146" eb="149">
      <t>シュウマツキ</t>
    </rPh>
    <rPh sb="149" eb="151">
      <t>イリョウ</t>
    </rPh>
    <rPh sb="152" eb="154">
      <t>キギョウ</t>
    </rPh>
    <rPh sb="155" eb="157">
      <t>ショクバ</t>
    </rPh>
    <rPh sb="157" eb="159">
      <t>ケンシン</t>
    </rPh>
    <rPh sb="160" eb="163">
      <t>セッキョクテキ</t>
    </rPh>
    <rPh sb="164" eb="165">
      <t>ウ</t>
    </rPh>
    <rPh sb="166" eb="167">
      <t>イ</t>
    </rPh>
    <phoneticPr fontId="19"/>
  </si>
  <si>
    <t>　現在の建物は、長年にわたり増改築を繰り返し行っていて、入院病棟が昭和58年建設で築35年、外来病棟が昭和46年建設で築47年、給食棟が平成6年建設で築24年、検査棟が平成12年建設で築18年と施設内での築年数が棟によって違う状況である。また近年は、老朽化によるところの修理が増えている。近いうちに大きな改修もしくは建て替え等の検討が必要な状況である。
　また、医療機器等も買い替え時期が来ているものが多数あり、関係職員と購入計画を立て、予算を計上している。</t>
    <rPh sb="1" eb="3">
      <t>ゲンザイ</t>
    </rPh>
    <rPh sb="4" eb="6">
      <t>タテモノ</t>
    </rPh>
    <rPh sb="8" eb="10">
      <t>ナガネン</t>
    </rPh>
    <rPh sb="14" eb="17">
      <t>ゾウカイチク</t>
    </rPh>
    <rPh sb="18" eb="19">
      <t>ク</t>
    </rPh>
    <rPh sb="20" eb="21">
      <t>カエ</t>
    </rPh>
    <rPh sb="22" eb="23">
      <t>オコナ</t>
    </rPh>
    <rPh sb="28" eb="30">
      <t>ニュウイン</t>
    </rPh>
    <rPh sb="30" eb="32">
      <t>ビョウトウ</t>
    </rPh>
    <rPh sb="33" eb="35">
      <t>ショウワ</t>
    </rPh>
    <rPh sb="37" eb="38">
      <t>ネン</t>
    </rPh>
    <rPh sb="38" eb="40">
      <t>ケンセツ</t>
    </rPh>
    <rPh sb="41" eb="42">
      <t>チク</t>
    </rPh>
    <rPh sb="44" eb="45">
      <t>ネン</t>
    </rPh>
    <rPh sb="46" eb="48">
      <t>ガイライ</t>
    </rPh>
    <rPh sb="48" eb="50">
      <t>ビョウトウ</t>
    </rPh>
    <rPh sb="51" eb="53">
      <t>ショウワ</t>
    </rPh>
    <rPh sb="55" eb="56">
      <t>ネン</t>
    </rPh>
    <rPh sb="56" eb="58">
      <t>ケンセツ</t>
    </rPh>
    <rPh sb="59" eb="60">
      <t>チク</t>
    </rPh>
    <rPh sb="62" eb="63">
      <t>ネン</t>
    </rPh>
    <rPh sb="64" eb="66">
      <t>キュウショク</t>
    </rPh>
    <rPh sb="66" eb="67">
      <t>トウ</t>
    </rPh>
    <rPh sb="68" eb="70">
      <t>ヘイセイ</t>
    </rPh>
    <rPh sb="71" eb="72">
      <t>ネン</t>
    </rPh>
    <rPh sb="72" eb="74">
      <t>ケンセツ</t>
    </rPh>
    <rPh sb="75" eb="76">
      <t>チク</t>
    </rPh>
    <rPh sb="78" eb="79">
      <t>ネン</t>
    </rPh>
    <rPh sb="80" eb="82">
      <t>ケンサ</t>
    </rPh>
    <rPh sb="82" eb="83">
      <t>トウ</t>
    </rPh>
    <rPh sb="84" eb="86">
      <t>ヘイセイ</t>
    </rPh>
    <rPh sb="88" eb="89">
      <t>ネン</t>
    </rPh>
    <rPh sb="89" eb="91">
      <t>ケンセツ</t>
    </rPh>
    <rPh sb="92" eb="93">
      <t>チク</t>
    </rPh>
    <rPh sb="95" eb="96">
      <t>ネン</t>
    </rPh>
    <rPh sb="97" eb="99">
      <t>シセツ</t>
    </rPh>
    <rPh sb="99" eb="100">
      <t>ナイ</t>
    </rPh>
    <rPh sb="106" eb="107">
      <t>トウ</t>
    </rPh>
    <rPh sb="111" eb="112">
      <t>チガ</t>
    </rPh>
    <rPh sb="113" eb="115">
      <t>ジョウキョウ</t>
    </rPh>
    <rPh sb="121" eb="123">
      <t>キンネン</t>
    </rPh>
    <rPh sb="125" eb="128">
      <t>ロウキュウカ</t>
    </rPh>
    <rPh sb="135" eb="137">
      <t>シュウリ</t>
    </rPh>
    <rPh sb="138" eb="139">
      <t>フ</t>
    </rPh>
    <rPh sb="149" eb="150">
      <t>オオ</t>
    </rPh>
    <rPh sb="152" eb="154">
      <t>カイシュウ</t>
    </rPh>
    <rPh sb="158" eb="159">
      <t>タ</t>
    </rPh>
    <rPh sb="160" eb="161">
      <t>カ</t>
    </rPh>
    <rPh sb="162" eb="163">
      <t>トウ</t>
    </rPh>
    <rPh sb="164" eb="166">
      <t>ケントウ</t>
    </rPh>
    <rPh sb="167" eb="169">
      <t>ヒツヨウ</t>
    </rPh>
    <rPh sb="170" eb="172">
      <t>ジョウキョウ</t>
    </rPh>
    <rPh sb="181" eb="183">
      <t>イリョウ</t>
    </rPh>
    <rPh sb="183" eb="185">
      <t>キキ</t>
    </rPh>
    <rPh sb="185" eb="186">
      <t>トウ</t>
    </rPh>
    <rPh sb="187" eb="188">
      <t>カ</t>
    </rPh>
    <rPh sb="189" eb="190">
      <t>カ</t>
    </rPh>
    <rPh sb="191" eb="193">
      <t>ジキ</t>
    </rPh>
    <rPh sb="194" eb="195">
      <t>キ</t>
    </rPh>
    <rPh sb="201" eb="203">
      <t>タスウ</t>
    </rPh>
    <rPh sb="206" eb="208">
      <t>カンケイ</t>
    </rPh>
    <rPh sb="208" eb="210">
      <t>ショクイン</t>
    </rPh>
    <rPh sb="211" eb="213">
      <t>コウニュウ</t>
    </rPh>
    <rPh sb="213" eb="215">
      <t>ケイカク</t>
    </rPh>
    <rPh sb="216" eb="217">
      <t>タ</t>
    </rPh>
    <rPh sb="219" eb="221">
      <t>ヨサン</t>
    </rPh>
    <rPh sb="222" eb="224">
      <t>ケイジョウ</t>
    </rPh>
    <phoneticPr fontId="19"/>
  </si>
  <si>
    <t>　現在の医療を今後も市民に提供できるように大学病院等の協力のもと、関係医療機関と連携を図りながら、医師の確保に努めている。また、医師同様に看護師の確保も課題で、幅広く職員募集を行っていく必要がある。　　
　重ねて、施設及び医療機器等の老朽化も課題であり、その改修や更新については多額の費用を要するため、必要な資金を確保すると共に中長期的な更新計画を作成し、長寿命化を図る。
　今後も地域の「かかりつけ医」として、医療の確保に努めていく。</t>
    <rPh sb="21" eb="23">
      <t>ダイガク</t>
    </rPh>
    <rPh sb="23" eb="25">
      <t>ビョウイン</t>
    </rPh>
    <rPh sb="25" eb="26">
      <t>トウ</t>
    </rPh>
    <rPh sb="33" eb="35">
      <t>カンケイ</t>
    </rPh>
    <rPh sb="35" eb="37">
      <t>イリョウ</t>
    </rPh>
    <rPh sb="37" eb="39">
      <t>キカン</t>
    </rPh>
    <rPh sb="49" eb="51">
      <t>イシ</t>
    </rPh>
    <rPh sb="52" eb="54">
      <t>カクホ</t>
    </rPh>
    <rPh sb="55" eb="56">
      <t>ツト</t>
    </rPh>
    <rPh sb="64" eb="66">
      <t>イシ</t>
    </rPh>
    <rPh sb="66" eb="68">
      <t>ドウヨウ</t>
    </rPh>
    <rPh sb="69" eb="72">
      <t>カンゴシ</t>
    </rPh>
    <rPh sb="73" eb="75">
      <t>カクホ</t>
    </rPh>
    <rPh sb="76" eb="78">
      <t>カダイ</t>
    </rPh>
    <rPh sb="80" eb="82">
      <t>ハバヒロ</t>
    </rPh>
    <rPh sb="83" eb="85">
      <t>ショクイン</t>
    </rPh>
    <rPh sb="85" eb="87">
      <t>ボシュウ</t>
    </rPh>
    <rPh sb="88" eb="89">
      <t>オコナ</t>
    </rPh>
    <rPh sb="93" eb="95">
      <t>ヒツヨウ</t>
    </rPh>
    <rPh sb="103" eb="104">
      <t>カサ</t>
    </rPh>
    <rPh sb="107" eb="109">
      <t>シセツ</t>
    </rPh>
    <rPh sb="109" eb="110">
      <t>オヨ</t>
    </rPh>
    <rPh sb="111" eb="113">
      <t>イリョウ</t>
    </rPh>
    <rPh sb="113" eb="115">
      <t>キキ</t>
    </rPh>
    <rPh sb="115" eb="116">
      <t>トウ</t>
    </rPh>
    <rPh sb="117" eb="120">
      <t>ロウキュウカ</t>
    </rPh>
    <rPh sb="121" eb="123">
      <t>カダイ</t>
    </rPh>
    <rPh sb="129" eb="131">
      <t>カイシュウ</t>
    </rPh>
    <rPh sb="132" eb="134">
      <t>コウシン</t>
    </rPh>
    <rPh sb="139" eb="141">
      <t>タガク</t>
    </rPh>
    <rPh sb="142" eb="144">
      <t>ヒヨウ</t>
    </rPh>
    <rPh sb="145" eb="146">
      <t>ヨウ</t>
    </rPh>
    <rPh sb="164" eb="168">
      <t>チュウチョウキテキ</t>
    </rPh>
    <rPh sb="169" eb="171">
      <t>コウシン</t>
    </rPh>
    <rPh sb="171" eb="173">
      <t>ケイカク</t>
    </rPh>
    <rPh sb="174" eb="176">
      <t>サクセイ</t>
    </rPh>
    <rPh sb="178" eb="182">
      <t>チョウジュミョウカ</t>
    </rPh>
    <rPh sb="183" eb="184">
      <t>ハカ</t>
    </rPh>
    <rPh sb="206" eb="208">
      <t>イリョウ</t>
    </rPh>
    <rPh sb="209" eb="211">
      <t>カクホ</t>
    </rPh>
    <rPh sb="212" eb="213">
      <t>ツト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</si>
</sst>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6" borderId="5" xfId="3" applyFont="1" applyFill="1" applyBorder="1" applyAlignment="1" applyProtection="1">
      <alignment horizontal="left" vertical="top" wrapText="1"/>
      <protection locked="0"/>
    </xf>
    <xf numFmtId="0" fontId="6" fillId="6" borderId="6" xfId="3" applyFont="1" applyFill="1" applyBorder="1" applyAlignment="1" applyProtection="1">
      <alignment horizontal="left" vertical="top" wrapText="1"/>
      <protection locked="0"/>
    </xf>
    <xf numFmtId="0" fontId="6" fillId="6" borderId="7" xfId="3" applyFont="1" applyFill="1" applyBorder="1" applyAlignment="1" applyProtection="1">
      <alignment horizontal="left" vertical="top" wrapText="1"/>
      <protection locked="0"/>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57.6</c:v>
                </c:pt>
                <c:pt idx="1">
                  <c:v>57.3</c:v>
                </c:pt>
                <c:pt idx="2">
                  <c:v>54.8</c:v>
                </c:pt>
                <c:pt idx="3">
                  <c:v>63.9</c:v>
                </c:pt>
                <c:pt idx="4">
                  <c:v>59.8</c:v>
                </c:pt>
              </c:numCache>
            </c:numRef>
          </c:val>
          <c:extLst>
            <c:ext xmlns:c16="http://schemas.microsoft.com/office/drawing/2014/chart" uri="{C3380CC4-5D6E-409C-BE32-E72D297353CC}">
              <c16:uniqueId val="{00000000-DF20-40DB-B60E-FCEBB5AC20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DF20-40DB-B60E-FCEBB5AC209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37.4</c:v>
                </c:pt>
                <c:pt idx="2">
                  <c:v>26.5</c:v>
                </c:pt>
                <c:pt idx="3">
                  <c:v>16.100000000000001</c:v>
                </c:pt>
                <c:pt idx="4">
                  <c:v>10.9</c:v>
                </c:pt>
              </c:numCache>
            </c:numRef>
          </c:val>
          <c:extLst>
            <c:ext xmlns:c16="http://schemas.microsoft.com/office/drawing/2014/chart" uri="{C3380CC4-5D6E-409C-BE32-E72D297353CC}">
              <c16:uniqueId val="{00000000-35BF-4BEC-A039-AB2F2FA8E4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35BF-4BEC-A039-AB2F2FA8E47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96.9</c:v>
                </c:pt>
                <c:pt idx="1">
                  <c:v>97</c:v>
                </c:pt>
                <c:pt idx="2">
                  <c:v>84.9</c:v>
                </c:pt>
                <c:pt idx="3">
                  <c:v>89</c:v>
                </c:pt>
                <c:pt idx="4">
                  <c:v>87.4</c:v>
                </c:pt>
              </c:numCache>
            </c:numRef>
          </c:val>
          <c:extLst>
            <c:ext xmlns:c16="http://schemas.microsoft.com/office/drawing/2014/chart" uri="{C3380CC4-5D6E-409C-BE32-E72D297353CC}">
              <c16:uniqueId val="{00000000-2C7C-4507-B567-F9843272C6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2C7C-4507-B567-F9843272C69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107.6</c:v>
                </c:pt>
                <c:pt idx="2">
                  <c:v>100.1</c:v>
                </c:pt>
                <c:pt idx="3">
                  <c:v>97.8</c:v>
                </c:pt>
                <c:pt idx="4">
                  <c:v>95.1</c:v>
                </c:pt>
              </c:numCache>
            </c:numRef>
          </c:val>
          <c:extLst>
            <c:ext xmlns:c16="http://schemas.microsoft.com/office/drawing/2014/chart" uri="{C3380CC4-5D6E-409C-BE32-E72D297353CC}">
              <c16:uniqueId val="{00000000-FE01-44AC-BC6B-368B7ABD86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FE01-44AC-BC6B-368B7ABD86E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56.9</c:v>
                </c:pt>
                <c:pt idx="1">
                  <c:v>59.2</c:v>
                </c:pt>
                <c:pt idx="2">
                  <c:v>59.3</c:v>
                </c:pt>
                <c:pt idx="3">
                  <c:v>61.5</c:v>
                </c:pt>
                <c:pt idx="4">
                  <c:v>59.8</c:v>
                </c:pt>
              </c:numCache>
            </c:numRef>
          </c:val>
          <c:extLst>
            <c:ext xmlns:c16="http://schemas.microsoft.com/office/drawing/2014/chart" uri="{C3380CC4-5D6E-409C-BE32-E72D297353CC}">
              <c16:uniqueId val="{00000000-9F25-4EE6-9208-11FD8198ED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9F25-4EE6-9208-11FD8198ED6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81.400000000000006</c:v>
                </c:pt>
                <c:pt idx="1">
                  <c:v>84.8</c:v>
                </c:pt>
                <c:pt idx="2">
                  <c:v>79.2</c:v>
                </c:pt>
                <c:pt idx="3">
                  <c:v>81.400000000000006</c:v>
                </c:pt>
                <c:pt idx="4">
                  <c:v>79.099999999999994</c:v>
                </c:pt>
              </c:numCache>
            </c:numRef>
          </c:val>
          <c:extLst>
            <c:ext xmlns:c16="http://schemas.microsoft.com/office/drawing/2014/chart" uri="{C3380CC4-5D6E-409C-BE32-E72D297353CC}">
              <c16:uniqueId val="{00000000-7EEC-4890-971A-AC5E24D17A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7EEC-4890-971A-AC5E24D17AC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17805089</c:v>
                </c:pt>
                <c:pt idx="1">
                  <c:v>17910711</c:v>
                </c:pt>
                <c:pt idx="2">
                  <c:v>18678578</c:v>
                </c:pt>
                <c:pt idx="3">
                  <c:v>18739600</c:v>
                </c:pt>
                <c:pt idx="4">
                  <c:v>18911089</c:v>
                </c:pt>
              </c:numCache>
            </c:numRef>
          </c:val>
          <c:extLst>
            <c:ext xmlns:c16="http://schemas.microsoft.com/office/drawing/2014/chart" uri="{C3380CC4-5D6E-409C-BE32-E72D297353CC}">
              <c16:uniqueId val="{00000000-7ADE-4686-A80C-2C179FCF7C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7ADE-4686-A80C-2C179FCF7C4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9.1999999999999993</c:v>
                </c:pt>
                <c:pt idx="1">
                  <c:v>9.1999999999999993</c:v>
                </c:pt>
                <c:pt idx="2">
                  <c:v>9.1999999999999993</c:v>
                </c:pt>
                <c:pt idx="3">
                  <c:v>7.9</c:v>
                </c:pt>
                <c:pt idx="4">
                  <c:v>8.5</c:v>
                </c:pt>
              </c:numCache>
            </c:numRef>
          </c:val>
          <c:extLst>
            <c:ext xmlns:c16="http://schemas.microsoft.com/office/drawing/2014/chart" uri="{C3380CC4-5D6E-409C-BE32-E72D297353CC}">
              <c16:uniqueId val="{00000000-7BC7-46C5-A6ED-8C59EBEF1C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7BC7-46C5-A6ED-8C59EBEF1CC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52.1</c:v>
                </c:pt>
                <c:pt idx="1">
                  <c:v>56</c:v>
                </c:pt>
                <c:pt idx="2">
                  <c:v>70.8</c:v>
                </c:pt>
                <c:pt idx="3">
                  <c:v>62.4</c:v>
                </c:pt>
                <c:pt idx="4">
                  <c:v>63</c:v>
                </c:pt>
              </c:numCache>
            </c:numRef>
          </c:val>
          <c:extLst>
            <c:ext xmlns:c16="http://schemas.microsoft.com/office/drawing/2014/chart" uri="{C3380CC4-5D6E-409C-BE32-E72D297353CC}">
              <c16:uniqueId val="{00000000-E5E4-431B-8B04-8BAF329B6A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E5E4-431B-8B04-8BAF329B6A3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7133</c:v>
                </c:pt>
                <c:pt idx="1">
                  <c:v>7485</c:v>
                </c:pt>
                <c:pt idx="2">
                  <c:v>7428</c:v>
                </c:pt>
                <c:pt idx="3">
                  <c:v>7600</c:v>
                </c:pt>
                <c:pt idx="4">
                  <c:v>7675</c:v>
                </c:pt>
              </c:numCache>
            </c:numRef>
          </c:val>
          <c:extLst>
            <c:ext xmlns:c16="http://schemas.microsoft.com/office/drawing/2014/chart" uri="{C3380CC4-5D6E-409C-BE32-E72D297353CC}">
              <c16:uniqueId val="{00000000-7030-44C1-9FF2-3D0E9B62D4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7030-44C1-9FF2-3D0E9B62D44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21771</c:v>
                </c:pt>
                <c:pt idx="1">
                  <c:v>21510</c:v>
                </c:pt>
                <c:pt idx="2">
                  <c:v>21986</c:v>
                </c:pt>
                <c:pt idx="3">
                  <c:v>21434</c:v>
                </c:pt>
                <c:pt idx="4">
                  <c:v>22061</c:v>
                </c:pt>
              </c:numCache>
            </c:numRef>
          </c:val>
          <c:extLst>
            <c:ext xmlns:c16="http://schemas.microsoft.com/office/drawing/2014/chart" uri="{C3380CC4-5D6E-409C-BE32-E72D297353CC}">
              <c16:uniqueId val="{00000000-E9FE-4C85-8EA8-F1277BACA2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E9FE-4C85-8EA8-F1277BACA26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KT58" zoomScaleNormal="100" zoomScaleSheetLayoutView="70" workbookViewId="0">
      <selection activeCell="OG65" sqref="OG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熊本県宇城市　宇城市民病院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59729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2158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103.1</v>
      </c>
      <c r="Q33" s="119"/>
      <c r="R33" s="119"/>
      <c r="S33" s="119"/>
      <c r="T33" s="119"/>
      <c r="U33" s="119"/>
      <c r="V33" s="119"/>
      <c r="W33" s="119"/>
      <c r="X33" s="119"/>
      <c r="Y33" s="119"/>
      <c r="Z33" s="119"/>
      <c r="AA33" s="119"/>
      <c r="AB33" s="119"/>
      <c r="AC33" s="119"/>
      <c r="AD33" s="120"/>
      <c r="AE33" s="118">
        <f>データ!AI7</f>
        <v>107.6</v>
      </c>
      <c r="AF33" s="119"/>
      <c r="AG33" s="119"/>
      <c r="AH33" s="119"/>
      <c r="AI33" s="119"/>
      <c r="AJ33" s="119"/>
      <c r="AK33" s="119"/>
      <c r="AL33" s="119"/>
      <c r="AM33" s="119"/>
      <c r="AN33" s="119"/>
      <c r="AO33" s="119"/>
      <c r="AP33" s="119"/>
      <c r="AQ33" s="119"/>
      <c r="AR33" s="119"/>
      <c r="AS33" s="120"/>
      <c r="AT33" s="118">
        <f>データ!AJ7</f>
        <v>100.1</v>
      </c>
      <c r="AU33" s="119"/>
      <c r="AV33" s="119"/>
      <c r="AW33" s="119"/>
      <c r="AX33" s="119"/>
      <c r="AY33" s="119"/>
      <c r="AZ33" s="119"/>
      <c r="BA33" s="119"/>
      <c r="BB33" s="119"/>
      <c r="BC33" s="119"/>
      <c r="BD33" s="119"/>
      <c r="BE33" s="119"/>
      <c r="BF33" s="119"/>
      <c r="BG33" s="119"/>
      <c r="BH33" s="120"/>
      <c r="BI33" s="118">
        <f>データ!AK7</f>
        <v>97.8</v>
      </c>
      <c r="BJ33" s="119"/>
      <c r="BK33" s="119"/>
      <c r="BL33" s="119"/>
      <c r="BM33" s="119"/>
      <c r="BN33" s="119"/>
      <c r="BO33" s="119"/>
      <c r="BP33" s="119"/>
      <c r="BQ33" s="119"/>
      <c r="BR33" s="119"/>
      <c r="BS33" s="119"/>
      <c r="BT33" s="119"/>
      <c r="BU33" s="119"/>
      <c r="BV33" s="119"/>
      <c r="BW33" s="120"/>
      <c r="BX33" s="118">
        <f>データ!AL7</f>
        <v>95.1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96.9</v>
      </c>
      <c r="DE33" s="119"/>
      <c r="DF33" s="119"/>
      <c r="DG33" s="119"/>
      <c r="DH33" s="119"/>
      <c r="DI33" s="119"/>
      <c r="DJ33" s="119"/>
      <c r="DK33" s="119"/>
      <c r="DL33" s="119"/>
      <c r="DM33" s="119"/>
      <c r="DN33" s="119"/>
      <c r="DO33" s="119"/>
      <c r="DP33" s="119"/>
      <c r="DQ33" s="119"/>
      <c r="DR33" s="120"/>
      <c r="DS33" s="118">
        <f>データ!AT7</f>
        <v>97</v>
      </c>
      <c r="DT33" s="119"/>
      <c r="DU33" s="119"/>
      <c r="DV33" s="119"/>
      <c r="DW33" s="119"/>
      <c r="DX33" s="119"/>
      <c r="DY33" s="119"/>
      <c r="DZ33" s="119"/>
      <c r="EA33" s="119"/>
      <c r="EB33" s="119"/>
      <c r="EC33" s="119"/>
      <c r="ED33" s="119"/>
      <c r="EE33" s="119"/>
      <c r="EF33" s="119"/>
      <c r="EG33" s="120"/>
      <c r="EH33" s="118">
        <f>データ!AU7</f>
        <v>84.9</v>
      </c>
      <c r="EI33" s="119"/>
      <c r="EJ33" s="119"/>
      <c r="EK33" s="119"/>
      <c r="EL33" s="119"/>
      <c r="EM33" s="119"/>
      <c r="EN33" s="119"/>
      <c r="EO33" s="119"/>
      <c r="EP33" s="119"/>
      <c r="EQ33" s="119"/>
      <c r="ER33" s="119"/>
      <c r="ES33" s="119"/>
      <c r="ET33" s="119"/>
      <c r="EU33" s="119"/>
      <c r="EV33" s="120"/>
      <c r="EW33" s="118">
        <f>データ!AV7</f>
        <v>89</v>
      </c>
      <c r="EX33" s="119"/>
      <c r="EY33" s="119"/>
      <c r="EZ33" s="119"/>
      <c r="FA33" s="119"/>
      <c r="FB33" s="119"/>
      <c r="FC33" s="119"/>
      <c r="FD33" s="119"/>
      <c r="FE33" s="119"/>
      <c r="FF33" s="119"/>
      <c r="FG33" s="119"/>
      <c r="FH33" s="119"/>
      <c r="FI33" s="119"/>
      <c r="FJ33" s="119"/>
      <c r="FK33" s="120"/>
      <c r="FL33" s="118">
        <f>データ!AW7</f>
        <v>87.4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37.4</v>
      </c>
      <c r="HH33" s="119"/>
      <c r="HI33" s="119"/>
      <c r="HJ33" s="119"/>
      <c r="HK33" s="119"/>
      <c r="HL33" s="119"/>
      <c r="HM33" s="119"/>
      <c r="HN33" s="119"/>
      <c r="HO33" s="119"/>
      <c r="HP33" s="119"/>
      <c r="HQ33" s="119"/>
      <c r="HR33" s="119"/>
      <c r="HS33" s="119"/>
      <c r="HT33" s="119"/>
      <c r="HU33" s="120"/>
      <c r="HV33" s="118">
        <f>データ!BF7</f>
        <v>26.5</v>
      </c>
      <c r="HW33" s="119"/>
      <c r="HX33" s="119"/>
      <c r="HY33" s="119"/>
      <c r="HZ33" s="119"/>
      <c r="IA33" s="119"/>
      <c r="IB33" s="119"/>
      <c r="IC33" s="119"/>
      <c r="ID33" s="119"/>
      <c r="IE33" s="119"/>
      <c r="IF33" s="119"/>
      <c r="IG33" s="119"/>
      <c r="IH33" s="119"/>
      <c r="II33" s="119"/>
      <c r="IJ33" s="120"/>
      <c r="IK33" s="118">
        <f>データ!BG7</f>
        <v>16.100000000000001</v>
      </c>
      <c r="IL33" s="119"/>
      <c r="IM33" s="119"/>
      <c r="IN33" s="119"/>
      <c r="IO33" s="119"/>
      <c r="IP33" s="119"/>
      <c r="IQ33" s="119"/>
      <c r="IR33" s="119"/>
      <c r="IS33" s="119"/>
      <c r="IT33" s="119"/>
      <c r="IU33" s="119"/>
      <c r="IV33" s="119"/>
      <c r="IW33" s="119"/>
      <c r="IX33" s="119"/>
      <c r="IY33" s="120"/>
      <c r="IZ33" s="118">
        <f>データ!BH7</f>
        <v>10.9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57.6</v>
      </c>
      <c r="KG33" s="119"/>
      <c r="KH33" s="119"/>
      <c r="KI33" s="119"/>
      <c r="KJ33" s="119"/>
      <c r="KK33" s="119"/>
      <c r="KL33" s="119"/>
      <c r="KM33" s="119"/>
      <c r="KN33" s="119"/>
      <c r="KO33" s="119"/>
      <c r="KP33" s="119"/>
      <c r="KQ33" s="119"/>
      <c r="KR33" s="119"/>
      <c r="KS33" s="119"/>
      <c r="KT33" s="120"/>
      <c r="KU33" s="118">
        <f>データ!BP7</f>
        <v>57.3</v>
      </c>
      <c r="KV33" s="119"/>
      <c r="KW33" s="119"/>
      <c r="KX33" s="119"/>
      <c r="KY33" s="119"/>
      <c r="KZ33" s="119"/>
      <c r="LA33" s="119"/>
      <c r="LB33" s="119"/>
      <c r="LC33" s="119"/>
      <c r="LD33" s="119"/>
      <c r="LE33" s="119"/>
      <c r="LF33" s="119"/>
      <c r="LG33" s="119"/>
      <c r="LH33" s="119"/>
      <c r="LI33" s="120"/>
      <c r="LJ33" s="118">
        <f>データ!BQ7</f>
        <v>54.8</v>
      </c>
      <c r="LK33" s="119"/>
      <c r="LL33" s="119"/>
      <c r="LM33" s="119"/>
      <c r="LN33" s="119"/>
      <c r="LO33" s="119"/>
      <c r="LP33" s="119"/>
      <c r="LQ33" s="119"/>
      <c r="LR33" s="119"/>
      <c r="LS33" s="119"/>
      <c r="LT33" s="119"/>
      <c r="LU33" s="119"/>
      <c r="LV33" s="119"/>
      <c r="LW33" s="119"/>
      <c r="LX33" s="120"/>
      <c r="LY33" s="118">
        <f>データ!BR7</f>
        <v>63.9</v>
      </c>
      <c r="LZ33" s="119"/>
      <c r="MA33" s="119"/>
      <c r="MB33" s="119"/>
      <c r="MC33" s="119"/>
      <c r="MD33" s="119"/>
      <c r="ME33" s="119"/>
      <c r="MF33" s="119"/>
      <c r="MG33" s="119"/>
      <c r="MH33" s="119"/>
      <c r="MI33" s="119"/>
      <c r="MJ33" s="119"/>
      <c r="MK33" s="119"/>
      <c r="ML33" s="119"/>
      <c r="MM33" s="120"/>
      <c r="MN33" s="118">
        <f>データ!BS7</f>
        <v>59.8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3">
        <f>データ!BZ7</f>
        <v>21771</v>
      </c>
      <c r="Q55" s="124"/>
      <c r="R55" s="124"/>
      <c r="S55" s="124"/>
      <c r="T55" s="124"/>
      <c r="U55" s="124"/>
      <c r="V55" s="124"/>
      <c r="W55" s="124"/>
      <c r="X55" s="124"/>
      <c r="Y55" s="124"/>
      <c r="Z55" s="124"/>
      <c r="AA55" s="124"/>
      <c r="AB55" s="124"/>
      <c r="AC55" s="124"/>
      <c r="AD55" s="125"/>
      <c r="AE55" s="123">
        <f>データ!CA7</f>
        <v>21510</v>
      </c>
      <c r="AF55" s="124"/>
      <c r="AG55" s="124"/>
      <c r="AH55" s="124"/>
      <c r="AI55" s="124"/>
      <c r="AJ55" s="124"/>
      <c r="AK55" s="124"/>
      <c r="AL55" s="124"/>
      <c r="AM55" s="124"/>
      <c r="AN55" s="124"/>
      <c r="AO55" s="124"/>
      <c r="AP55" s="124"/>
      <c r="AQ55" s="124"/>
      <c r="AR55" s="124"/>
      <c r="AS55" s="125"/>
      <c r="AT55" s="123">
        <f>データ!CB7</f>
        <v>21986</v>
      </c>
      <c r="AU55" s="124"/>
      <c r="AV55" s="124"/>
      <c r="AW55" s="124"/>
      <c r="AX55" s="124"/>
      <c r="AY55" s="124"/>
      <c r="AZ55" s="124"/>
      <c r="BA55" s="124"/>
      <c r="BB55" s="124"/>
      <c r="BC55" s="124"/>
      <c r="BD55" s="124"/>
      <c r="BE55" s="124"/>
      <c r="BF55" s="124"/>
      <c r="BG55" s="124"/>
      <c r="BH55" s="125"/>
      <c r="BI55" s="123">
        <f>データ!CC7</f>
        <v>21434</v>
      </c>
      <c r="BJ55" s="124"/>
      <c r="BK55" s="124"/>
      <c r="BL55" s="124"/>
      <c r="BM55" s="124"/>
      <c r="BN55" s="124"/>
      <c r="BO55" s="124"/>
      <c r="BP55" s="124"/>
      <c r="BQ55" s="124"/>
      <c r="BR55" s="124"/>
      <c r="BS55" s="124"/>
      <c r="BT55" s="124"/>
      <c r="BU55" s="124"/>
      <c r="BV55" s="124"/>
      <c r="BW55" s="125"/>
      <c r="BX55" s="123">
        <f>データ!CD7</f>
        <v>22061</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7133</v>
      </c>
      <c r="DE55" s="124"/>
      <c r="DF55" s="124"/>
      <c r="DG55" s="124"/>
      <c r="DH55" s="124"/>
      <c r="DI55" s="124"/>
      <c r="DJ55" s="124"/>
      <c r="DK55" s="124"/>
      <c r="DL55" s="124"/>
      <c r="DM55" s="124"/>
      <c r="DN55" s="124"/>
      <c r="DO55" s="124"/>
      <c r="DP55" s="124"/>
      <c r="DQ55" s="124"/>
      <c r="DR55" s="125"/>
      <c r="DS55" s="123">
        <f>データ!CL7</f>
        <v>7485</v>
      </c>
      <c r="DT55" s="124"/>
      <c r="DU55" s="124"/>
      <c r="DV55" s="124"/>
      <c r="DW55" s="124"/>
      <c r="DX55" s="124"/>
      <c r="DY55" s="124"/>
      <c r="DZ55" s="124"/>
      <c r="EA55" s="124"/>
      <c r="EB55" s="124"/>
      <c r="EC55" s="124"/>
      <c r="ED55" s="124"/>
      <c r="EE55" s="124"/>
      <c r="EF55" s="124"/>
      <c r="EG55" s="125"/>
      <c r="EH55" s="123">
        <f>データ!CM7</f>
        <v>7428</v>
      </c>
      <c r="EI55" s="124"/>
      <c r="EJ55" s="124"/>
      <c r="EK55" s="124"/>
      <c r="EL55" s="124"/>
      <c r="EM55" s="124"/>
      <c r="EN55" s="124"/>
      <c r="EO55" s="124"/>
      <c r="EP55" s="124"/>
      <c r="EQ55" s="124"/>
      <c r="ER55" s="124"/>
      <c r="ES55" s="124"/>
      <c r="ET55" s="124"/>
      <c r="EU55" s="124"/>
      <c r="EV55" s="125"/>
      <c r="EW55" s="123">
        <f>データ!CN7</f>
        <v>7600</v>
      </c>
      <c r="EX55" s="124"/>
      <c r="EY55" s="124"/>
      <c r="EZ55" s="124"/>
      <c r="FA55" s="124"/>
      <c r="FB55" s="124"/>
      <c r="FC55" s="124"/>
      <c r="FD55" s="124"/>
      <c r="FE55" s="124"/>
      <c r="FF55" s="124"/>
      <c r="FG55" s="124"/>
      <c r="FH55" s="124"/>
      <c r="FI55" s="124"/>
      <c r="FJ55" s="124"/>
      <c r="FK55" s="125"/>
      <c r="FL55" s="123">
        <f>データ!CO7</f>
        <v>7675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52.1</v>
      </c>
      <c r="GS55" s="119"/>
      <c r="GT55" s="119"/>
      <c r="GU55" s="119"/>
      <c r="GV55" s="119"/>
      <c r="GW55" s="119"/>
      <c r="GX55" s="119"/>
      <c r="GY55" s="119"/>
      <c r="GZ55" s="119"/>
      <c r="HA55" s="119"/>
      <c r="HB55" s="119"/>
      <c r="HC55" s="119"/>
      <c r="HD55" s="119"/>
      <c r="HE55" s="119"/>
      <c r="HF55" s="120"/>
      <c r="HG55" s="118">
        <f>データ!CW7</f>
        <v>56</v>
      </c>
      <c r="HH55" s="119"/>
      <c r="HI55" s="119"/>
      <c r="HJ55" s="119"/>
      <c r="HK55" s="119"/>
      <c r="HL55" s="119"/>
      <c r="HM55" s="119"/>
      <c r="HN55" s="119"/>
      <c r="HO55" s="119"/>
      <c r="HP55" s="119"/>
      <c r="HQ55" s="119"/>
      <c r="HR55" s="119"/>
      <c r="HS55" s="119"/>
      <c r="HT55" s="119"/>
      <c r="HU55" s="120"/>
      <c r="HV55" s="118">
        <f>データ!CX7</f>
        <v>70.8</v>
      </c>
      <c r="HW55" s="119"/>
      <c r="HX55" s="119"/>
      <c r="HY55" s="119"/>
      <c r="HZ55" s="119"/>
      <c r="IA55" s="119"/>
      <c r="IB55" s="119"/>
      <c r="IC55" s="119"/>
      <c r="ID55" s="119"/>
      <c r="IE55" s="119"/>
      <c r="IF55" s="119"/>
      <c r="IG55" s="119"/>
      <c r="IH55" s="119"/>
      <c r="II55" s="119"/>
      <c r="IJ55" s="120"/>
      <c r="IK55" s="118">
        <f>データ!CY7</f>
        <v>62.4</v>
      </c>
      <c r="IL55" s="119"/>
      <c r="IM55" s="119"/>
      <c r="IN55" s="119"/>
      <c r="IO55" s="119"/>
      <c r="IP55" s="119"/>
      <c r="IQ55" s="119"/>
      <c r="IR55" s="119"/>
      <c r="IS55" s="119"/>
      <c r="IT55" s="119"/>
      <c r="IU55" s="119"/>
      <c r="IV55" s="119"/>
      <c r="IW55" s="119"/>
      <c r="IX55" s="119"/>
      <c r="IY55" s="120"/>
      <c r="IZ55" s="118">
        <f>データ!CZ7</f>
        <v>63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9.1999999999999993</v>
      </c>
      <c r="KG55" s="119"/>
      <c r="KH55" s="119"/>
      <c r="KI55" s="119"/>
      <c r="KJ55" s="119"/>
      <c r="KK55" s="119"/>
      <c r="KL55" s="119"/>
      <c r="KM55" s="119"/>
      <c r="KN55" s="119"/>
      <c r="KO55" s="119"/>
      <c r="KP55" s="119"/>
      <c r="KQ55" s="119"/>
      <c r="KR55" s="119"/>
      <c r="KS55" s="119"/>
      <c r="KT55" s="120"/>
      <c r="KU55" s="118">
        <f>データ!DH7</f>
        <v>9.1999999999999993</v>
      </c>
      <c r="KV55" s="119"/>
      <c r="KW55" s="119"/>
      <c r="KX55" s="119"/>
      <c r="KY55" s="119"/>
      <c r="KZ55" s="119"/>
      <c r="LA55" s="119"/>
      <c r="LB55" s="119"/>
      <c r="LC55" s="119"/>
      <c r="LD55" s="119"/>
      <c r="LE55" s="119"/>
      <c r="LF55" s="119"/>
      <c r="LG55" s="119"/>
      <c r="LH55" s="119"/>
      <c r="LI55" s="120"/>
      <c r="LJ55" s="118">
        <f>データ!DI7</f>
        <v>9.1999999999999993</v>
      </c>
      <c r="LK55" s="119"/>
      <c r="LL55" s="119"/>
      <c r="LM55" s="119"/>
      <c r="LN55" s="119"/>
      <c r="LO55" s="119"/>
      <c r="LP55" s="119"/>
      <c r="LQ55" s="119"/>
      <c r="LR55" s="119"/>
      <c r="LS55" s="119"/>
      <c r="LT55" s="119"/>
      <c r="LU55" s="119"/>
      <c r="LV55" s="119"/>
      <c r="LW55" s="119"/>
      <c r="LX55" s="120"/>
      <c r="LY55" s="118">
        <f>データ!DJ7</f>
        <v>7.9</v>
      </c>
      <c r="LZ55" s="119"/>
      <c r="MA55" s="119"/>
      <c r="MB55" s="119"/>
      <c r="MC55" s="119"/>
      <c r="MD55" s="119"/>
      <c r="ME55" s="119"/>
      <c r="MF55" s="119"/>
      <c r="MG55" s="119"/>
      <c r="MH55" s="119"/>
      <c r="MI55" s="119"/>
      <c r="MJ55" s="119"/>
      <c r="MK55" s="119"/>
      <c r="ML55" s="119"/>
      <c r="MM55" s="120"/>
      <c r="MN55" s="118">
        <f>データ!DK7</f>
        <v>8.5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56.9</v>
      </c>
      <c r="V79" s="132"/>
      <c r="W79" s="132"/>
      <c r="X79" s="132"/>
      <c r="Y79" s="132"/>
      <c r="Z79" s="132"/>
      <c r="AA79" s="132"/>
      <c r="AB79" s="132"/>
      <c r="AC79" s="132"/>
      <c r="AD79" s="132"/>
      <c r="AE79" s="132"/>
      <c r="AF79" s="132"/>
      <c r="AG79" s="132"/>
      <c r="AH79" s="132"/>
      <c r="AI79" s="132"/>
      <c r="AJ79" s="132"/>
      <c r="AK79" s="132"/>
      <c r="AL79" s="132"/>
      <c r="AM79" s="132"/>
      <c r="AN79" s="132">
        <f>データ!DS7</f>
        <v>59.2</v>
      </c>
      <c r="AO79" s="132"/>
      <c r="AP79" s="132"/>
      <c r="AQ79" s="132"/>
      <c r="AR79" s="132"/>
      <c r="AS79" s="132"/>
      <c r="AT79" s="132"/>
      <c r="AU79" s="132"/>
      <c r="AV79" s="132"/>
      <c r="AW79" s="132"/>
      <c r="AX79" s="132"/>
      <c r="AY79" s="132"/>
      <c r="AZ79" s="132"/>
      <c r="BA79" s="132"/>
      <c r="BB79" s="132"/>
      <c r="BC79" s="132"/>
      <c r="BD79" s="132"/>
      <c r="BE79" s="132"/>
      <c r="BF79" s="132"/>
      <c r="BG79" s="132">
        <f>データ!DT7</f>
        <v>59.3</v>
      </c>
      <c r="BH79" s="132"/>
      <c r="BI79" s="132"/>
      <c r="BJ79" s="132"/>
      <c r="BK79" s="132"/>
      <c r="BL79" s="132"/>
      <c r="BM79" s="132"/>
      <c r="BN79" s="132"/>
      <c r="BO79" s="132"/>
      <c r="BP79" s="132"/>
      <c r="BQ79" s="132"/>
      <c r="BR79" s="132"/>
      <c r="BS79" s="132"/>
      <c r="BT79" s="132"/>
      <c r="BU79" s="132"/>
      <c r="BV79" s="132"/>
      <c r="BW79" s="132"/>
      <c r="BX79" s="132"/>
      <c r="BY79" s="132"/>
      <c r="BZ79" s="132">
        <f>データ!DU7</f>
        <v>61.5</v>
      </c>
      <c r="CA79" s="132"/>
      <c r="CB79" s="132"/>
      <c r="CC79" s="132"/>
      <c r="CD79" s="132"/>
      <c r="CE79" s="132"/>
      <c r="CF79" s="132"/>
      <c r="CG79" s="132"/>
      <c r="CH79" s="132"/>
      <c r="CI79" s="132"/>
      <c r="CJ79" s="132"/>
      <c r="CK79" s="132"/>
      <c r="CL79" s="132"/>
      <c r="CM79" s="132"/>
      <c r="CN79" s="132"/>
      <c r="CO79" s="132"/>
      <c r="CP79" s="132"/>
      <c r="CQ79" s="132"/>
      <c r="CR79" s="132"/>
      <c r="CS79" s="132">
        <f>データ!DV7</f>
        <v>59.8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81.400000000000006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84.8</v>
      </c>
      <c r="FI79" s="132"/>
      <c r="FJ79" s="132"/>
      <c r="FK79" s="132"/>
      <c r="FL79" s="132"/>
      <c r="FM79" s="132"/>
      <c r="FN79" s="132"/>
      <c r="FO79" s="132"/>
      <c r="FP79" s="132"/>
      <c r="FQ79" s="132"/>
      <c r="FR79" s="132"/>
      <c r="FS79" s="132"/>
      <c r="FT79" s="132"/>
      <c r="FU79" s="132"/>
      <c r="FV79" s="132"/>
      <c r="FW79" s="132"/>
      <c r="FX79" s="132"/>
      <c r="FY79" s="132"/>
      <c r="FZ79" s="132"/>
      <c r="GA79" s="132">
        <f>データ!EE7</f>
        <v>79.2</v>
      </c>
      <c r="GB79" s="132"/>
      <c r="GC79" s="132"/>
      <c r="GD79" s="132"/>
      <c r="GE79" s="132"/>
      <c r="GF79" s="132"/>
      <c r="GG79" s="132"/>
      <c r="GH79" s="132"/>
      <c r="GI79" s="132"/>
      <c r="GJ79" s="132"/>
      <c r="GK79" s="132"/>
      <c r="GL79" s="132"/>
      <c r="GM79" s="132"/>
      <c r="GN79" s="132"/>
      <c r="GO79" s="132"/>
      <c r="GP79" s="132"/>
      <c r="GQ79" s="132"/>
      <c r="GR79" s="132"/>
      <c r="GS79" s="132"/>
      <c r="GT79" s="132">
        <f>データ!EF7</f>
        <v>81.400000000000006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79.099999999999994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17805089</v>
      </c>
      <c r="JK79" s="127"/>
      <c r="JL79" s="127"/>
      <c r="JM79" s="127"/>
      <c r="JN79" s="127"/>
      <c r="JO79" s="127"/>
      <c r="JP79" s="127"/>
      <c r="JQ79" s="127"/>
      <c r="JR79" s="127"/>
      <c r="JS79" s="127"/>
      <c r="JT79" s="127"/>
      <c r="JU79" s="127"/>
      <c r="JV79" s="127"/>
      <c r="JW79" s="127"/>
      <c r="JX79" s="127"/>
      <c r="JY79" s="127"/>
      <c r="JZ79" s="127"/>
      <c r="KA79" s="127"/>
      <c r="KB79" s="127"/>
      <c r="KC79" s="127">
        <f>データ!EO7</f>
        <v>17910711</v>
      </c>
      <c r="KD79" s="127"/>
      <c r="KE79" s="127"/>
      <c r="KF79" s="127"/>
      <c r="KG79" s="127"/>
      <c r="KH79" s="127"/>
      <c r="KI79" s="127"/>
      <c r="KJ79" s="127"/>
      <c r="KK79" s="127"/>
      <c r="KL79" s="127"/>
      <c r="KM79" s="127"/>
      <c r="KN79" s="127"/>
      <c r="KO79" s="127"/>
      <c r="KP79" s="127"/>
      <c r="KQ79" s="127"/>
      <c r="KR79" s="127"/>
      <c r="KS79" s="127"/>
      <c r="KT79" s="127"/>
      <c r="KU79" s="127"/>
      <c r="KV79" s="127">
        <f>データ!EP7</f>
        <v>18678578</v>
      </c>
      <c r="KW79" s="127"/>
      <c r="KX79" s="127"/>
      <c r="KY79" s="127"/>
      <c r="KZ79" s="127"/>
      <c r="LA79" s="127"/>
      <c r="LB79" s="127"/>
      <c r="LC79" s="127"/>
      <c r="LD79" s="127"/>
      <c r="LE79" s="127"/>
      <c r="LF79" s="127"/>
      <c r="LG79" s="127"/>
      <c r="LH79" s="127"/>
      <c r="LI79" s="127"/>
      <c r="LJ79" s="127"/>
      <c r="LK79" s="127"/>
      <c r="LL79" s="127"/>
      <c r="LM79" s="127"/>
      <c r="LN79" s="127"/>
      <c r="LO79" s="127">
        <f>データ!EQ7</f>
        <v>18739600</v>
      </c>
      <c r="LP79" s="127"/>
      <c r="LQ79" s="127"/>
      <c r="LR79" s="127"/>
      <c r="LS79" s="127"/>
      <c r="LT79" s="127"/>
      <c r="LU79" s="127"/>
      <c r="LV79" s="127"/>
      <c r="LW79" s="127"/>
      <c r="LX79" s="127"/>
      <c r="LY79" s="127"/>
      <c r="LZ79" s="127"/>
      <c r="MA79" s="127"/>
      <c r="MB79" s="127"/>
      <c r="MC79" s="127"/>
      <c r="MD79" s="127"/>
      <c r="ME79" s="127"/>
      <c r="MF79" s="127"/>
      <c r="MG79" s="127"/>
      <c r="MH79" s="127">
        <f>データ!ER7</f>
        <v>18911089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s8jAOUdhoHlVomi+uOiqoRkzJlcf5PR9XqXmtNbdwoZVTbLpzfESWq4qlHVKcrSkEqVRofndt+A4swfKExK7w==" saltValue="Ht8ZdfOhdVCmQSpj9Uwo/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108</v>
      </c>
      <c r="BE5" s="61" t="s">
        <v>119</v>
      </c>
      <c r="BF5" s="61" t="s">
        <v>120</v>
      </c>
      <c r="BG5" s="61" t="s">
        <v>111</v>
      </c>
      <c r="BH5" s="61" t="s">
        <v>112</v>
      </c>
      <c r="BI5" s="61" t="s">
        <v>113</v>
      </c>
      <c r="BJ5" s="61" t="s">
        <v>114</v>
      </c>
      <c r="BK5" s="61" t="s">
        <v>115</v>
      </c>
      <c r="BL5" s="61" t="s">
        <v>116</v>
      </c>
      <c r="BM5" s="61" t="s">
        <v>117</v>
      </c>
      <c r="BN5" s="61" t="s">
        <v>118</v>
      </c>
      <c r="BO5" s="61" t="s">
        <v>121</v>
      </c>
      <c r="BP5" s="61" t="s">
        <v>109</v>
      </c>
      <c r="BQ5" s="61" t="s">
        <v>120</v>
      </c>
      <c r="BR5" s="61" t="s">
        <v>111</v>
      </c>
      <c r="BS5" s="61" t="s">
        <v>112</v>
      </c>
      <c r="BT5" s="61" t="s">
        <v>113</v>
      </c>
      <c r="BU5" s="61" t="s">
        <v>114</v>
      </c>
      <c r="BV5" s="61" t="s">
        <v>115</v>
      </c>
      <c r="BW5" s="61" t="s">
        <v>116</v>
      </c>
      <c r="BX5" s="61" t="s">
        <v>117</v>
      </c>
      <c r="BY5" s="61" t="s">
        <v>118</v>
      </c>
      <c r="BZ5" s="61" t="s">
        <v>108</v>
      </c>
      <c r="CA5" s="61" t="s">
        <v>119</v>
      </c>
      <c r="CB5" s="61" t="s">
        <v>120</v>
      </c>
      <c r="CC5" s="61" t="s">
        <v>111</v>
      </c>
      <c r="CD5" s="61" t="s">
        <v>112</v>
      </c>
      <c r="CE5" s="61" t="s">
        <v>113</v>
      </c>
      <c r="CF5" s="61" t="s">
        <v>114</v>
      </c>
      <c r="CG5" s="61" t="s">
        <v>115</v>
      </c>
      <c r="CH5" s="61" t="s">
        <v>116</v>
      </c>
      <c r="CI5" s="61" t="s">
        <v>117</v>
      </c>
      <c r="CJ5" s="61" t="s">
        <v>118</v>
      </c>
      <c r="CK5" s="61" t="s">
        <v>108</v>
      </c>
      <c r="CL5" s="61" t="s">
        <v>119</v>
      </c>
      <c r="CM5" s="61" t="s">
        <v>120</v>
      </c>
      <c r="CN5" s="61" t="s">
        <v>111</v>
      </c>
      <c r="CO5" s="61" t="s">
        <v>122</v>
      </c>
      <c r="CP5" s="61" t="s">
        <v>113</v>
      </c>
      <c r="CQ5" s="61" t="s">
        <v>114</v>
      </c>
      <c r="CR5" s="61" t="s">
        <v>115</v>
      </c>
      <c r="CS5" s="61" t="s">
        <v>116</v>
      </c>
      <c r="CT5" s="61" t="s">
        <v>117</v>
      </c>
      <c r="CU5" s="61" t="s">
        <v>118</v>
      </c>
      <c r="CV5" s="61" t="s">
        <v>108</v>
      </c>
      <c r="CW5" s="61" t="s">
        <v>119</v>
      </c>
      <c r="CX5" s="61" t="s">
        <v>120</v>
      </c>
      <c r="CY5" s="61" t="s">
        <v>111</v>
      </c>
      <c r="CZ5" s="61" t="s">
        <v>112</v>
      </c>
      <c r="DA5" s="61" t="s">
        <v>113</v>
      </c>
      <c r="DB5" s="61" t="s">
        <v>114</v>
      </c>
      <c r="DC5" s="61" t="s">
        <v>115</v>
      </c>
      <c r="DD5" s="61" t="s">
        <v>116</v>
      </c>
      <c r="DE5" s="61" t="s">
        <v>117</v>
      </c>
      <c r="DF5" s="61" t="s">
        <v>118</v>
      </c>
      <c r="DG5" s="61" t="s">
        <v>108</v>
      </c>
      <c r="DH5" s="61" t="s">
        <v>119</v>
      </c>
      <c r="DI5" s="61" t="s">
        <v>120</v>
      </c>
      <c r="DJ5" s="61" t="s">
        <v>123</v>
      </c>
      <c r="DK5" s="61" t="s">
        <v>112</v>
      </c>
      <c r="DL5" s="61" t="s">
        <v>113</v>
      </c>
      <c r="DM5" s="61" t="s">
        <v>114</v>
      </c>
      <c r="DN5" s="61" t="s">
        <v>115</v>
      </c>
      <c r="DO5" s="61" t="s">
        <v>116</v>
      </c>
      <c r="DP5" s="61" t="s">
        <v>117</v>
      </c>
      <c r="DQ5" s="61" t="s">
        <v>118</v>
      </c>
      <c r="DR5" s="61" t="s">
        <v>121</v>
      </c>
      <c r="DS5" s="61" t="s">
        <v>119</v>
      </c>
      <c r="DT5" s="61" t="s">
        <v>120</v>
      </c>
      <c r="DU5" s="61" t="s">
        <v>111</v>
      </c>
      <c r="DV5" s="61" t="s">
        <v>112</v>
      </c>
      <c r="DW5" s="61" t="s">
        <v>113</v>
      </c>
      <c r="DX5" s="61" t="s">
        <v>114</v>
      </c>
      <c r="DY5" s="61" t="s">
        <v>115</v>
      </c>
      <c r="DZ5" s="61" t="s">
        <v>116</v>
      </c>
      <c r="EA5" s="61" t="s">
        <v>117</v>
      </c>
      <c r="EB5" s="61" t="s">
        <v>118</v>
      </c>
      <c r="EC5" s="61" t="s">
        <v>108</v>
      </c>
      <c r="ED5" s="61" t="s">
        <v>119</v>
      </c>
      <c r="EE5" s="61" t="s">
        <v>120</v>
      </c>
      <c r="EF5" s="61" t="s">
        <v>123</v>
      </c>
      <c r="EG5" s="61" t="s">
        <v>112</v>
      </c>
      <c r="EH5" s="61" t="s">
        <v>113</v>
      </c>
      <c r="EI5" s="61" t="s">
        <v>114</v>
      </c>
      <c r="EJ5" s="61" t="s">
        <v>115</v>
      </c>
      <c r="EK5" s="61" t="s">
        <v>116</v>
      </c>
      <c r="EL5" s="61" t="s">
        <v>117</v>
      </c>
      <c r="EM5" s="61" t="s">
        <v>124</v>
      </c>
      <c r="EN5" s="61" t="s">
        <v>108</v>
      </c>
      <c r="EO5" s="61" t="s">
        <v>109</v>
      </c>
      <c r="EP5" s="61" t="s">
        <v>125</v>
      </c>
      <c r="EQ5" s="61" t="s">
        <v>111</v>
      </c>
      <c r="ER5" s="61" t="s">
        <v>112</v>
      </c>
      <c r="ES5" s="61" t="s">
        <v>113</v>
      </c>
      <c r="ET5" s="61" t="s">
        <v>114</v>
      </c>
      <c r="EU5" s="61" t="s">
        <v>115</v>
      </c>
      <c r="EV5" s="61" t="s">
        <v>116</v>
      </c>
      <c r="EW5" s="61" t="s">
        <v>117</v>
      </c>
      <c r="EX5" s="61" t="s">
        <v>118</v>
      </c>
    </row>
    <row r="6" spans="1:154" s="66" customFormat="1" x14ac:dyDescent="0.15">
      <c r="A6" s="47" t="s">
        <v>126</v>
      </c>
      <c r="B6" s="62">
        <f>B8</f>
        <v>2017</v>
      </c>
      <c r="C6" s="62">
        <f t="shared" ref="C6:M6" si="2">C8</f>
        <v>432130</v>
      </c>
      <c r="D6" s="62">
        <f t="shared" si="2"/>
        <v>46</v>
      </c>
      <c r="E6" s="62">
        <f t="shared" si="2"/>
        <v>6</v>
      </c>
      <c r="F6" s="62">
        <f t="shared" si="2"/>
        <v>0</v>
      </c>
      <c r="G6" s="62">
        <f t="shared" si="2"/>
        <v>1</v>
      </c>
      <c r="H6" s="135" t="str">
        <f>IF(H8&lt;&gt;I8,H8,"")&amp;IF(I8&lt;&gt;J8,I8,"")&amp;"　"&amp;J8</f>
        <v>熊本県宇城市　宇城市民病院</v>
      </c>
      <c r="I6" s="136"/>
      <c r="J6" s="137"/>
      <c r="K6" s="62" t="str">
        <f t="shared" si="2"/>
        <v>当然財務</v>
      </c>
      <c r="L6" s="62" t="str">
        <f t="shared" si="2"/>
        <v>病院事業</v>
      </c>
      <c r="M6" s="62" t="str">
        <f t="shared" si="2"/>
        <v>一般病院</v>
      </c>
      <c r="N6" s="62" t="str">
        <f>N8</f>
        <v>50床未満</v>
      </c>
      <c r="O6" s="62" t="str">
        <f>O8</f>
        <v>非設置</v>
      </c>
      <c r="P6" s="62" t="str">
        <f>P8</f>
        <v>直営</v>
      </c>
      <c r="Q6" s="63">
        <f t="shared" ref="Q6:AG6" si="3">Q8</f>
        <v>7</v>
      </c>
      <c r="R6" s="62" t="str">
        <f t="shared" si="3"/>
        <v>-</v>
      </c>
      <c r="S6" s="62" t="str">
        <f t="shared" si="3"/>
        <v>ド</v>
      </c>
      <c r="T6" s="62" t="str">
        <f t="shared" si="3"/>
        <v>救</v>
      </c>
      <c r="U6" s="63">
        <f>U8</f>
        <v>59729</v>
      </c>
      <c r="V6" s="63">
        <f>V8</f>
        <v>2158</v>
      </c>
      <c r="W6" s="62" t="str">
        <f>W8</f>
        <v>第２種該当</v>
      </c>
      <c r="X6" s="62" t="str">
        <f t="shared" si="3"/>
        <v>１３：１</v>
      </c>
      <c r="Y6" s="63">
        <f t="shared" si="3"/>
        <v>45</v>
      </c>
      <c r="Z6" s="63" t="str">
        <f t="shared" si="3"/>
        <v>-</v>
      </c>
      <c r="AA6" s="63" t="str">
        <f t="shared" si="3"/>
        <v>-</v>
      </c>
      <c r="AB6" s="63" t="str">
        <f t="shared" si="3"/>
        <v>-</v>
      </c>
      <c r="AC6" s="63" t="str">
        <f t="shared" si="3"/>
        <v>-</v>
      </c>
      <c r="AD6" s="63">
        <f t="shared" si="3"/>
        <v>45</v>
      </c>
      <c r="AE6" s="63">
        <f t="shared" si="3"/>
        <v>45</v>
      </c>
      <c r="AF6" s="63" t="str">
        <f t="shared" si="3"/>
        <v>-</v>
      </c>
      <c r="AG6" s="63">
        <f t="shared" si="3"/>
        <v>45</v>
      </c>
      <c r="AH6" s="64">
        <f>IF(AH8="-",NA(),AH8)</f>
        <v>103.1</v>
      </c>
      <c r="AI6" s="64">
        <f t="shared" ref="AI6:AQ6" si="4">IF(AI8="-",NA(),AI8)</f>
        <v>107.6</v>
      </c>
      <c r="AJ6" s="64">
        <f t="shared" si="4"/>
        <v>100.1</v>
      </c>
      <c r="AK6" s="64">
        <f t="shared" si="4"/>
        <v>97.8</v>
      </c>
      <c r="AL6" s="64">
        <f t="shared" si="4"/>
        <v>95.1</v>
      </c>
      <c r="AM6" s="64">
        <f t="shared" si="4"/>
        <v>98.3</v>
      </c>
      <c r="AN6" s="64">
        <f t="shared" si="4"/>
        <v>96.5</v>
      </c>
      <c r="AO6" s="64">
        <f t="shared" si="4"/>
        <v>97.7</v>
      </c>
      <c r="AP6" s="64">
        <f t="shared" si="4"/>
        <v>96.2</v>
      </c>
      <c r="AQ6" s="64">
        <f t="shared" si="4"/>
        <v>94.8</v>
      </c>
      <c r="AR6" s="64" t="str">
        <f>IF(AR8="-","【-】","【"&amp;SUBSTITUTE(TEXT(AR8,"#,##0.0"),"-","△")&amp;"】")</f>
        <v>【98.5】</v>
      </c>
      <c r="AS6" s="64">
        <f>IF(AS8="-",NA(),AS8)</f>
        <v>96.9</v>
      </c>
      <c r="AT6" s="64">
        <f t="shared" ref="AT6:BB6" si="5">IF(AT8="-",NA(),AT8)</f>
        <v>97</v>
      </c>
      <c r="AU6" s="64">
        <f t="shared" si="5"/>
        <v>84.9</v>
      </c>
      <c r="AV6" s="64">
        <f t="shared" si="5"/>
        <v>89</v>
      </c>
      <c r="AW6" s="64">
        <f t="shared" si="5"/>
        <v>87.4</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37.4</v>
      </c>
      <c r="BF6" s="64">
        <f t="shared" si="6"/>
        <v>26.5</v>
      </c>
      <c r="BG6" s="64">
        <f t="shared" si="6"/>
        <v>16.100000000000001</v>
      </c>
      <c r="BH6" s="64">
        <f t="shared" si="6"/>
        <v>10.9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57.6</v>
      </c>
      <c r="BP6" s="64">
        <f t="shared" ref="BP6:BX6" si="7">IF(BP8="-",NA(),BP8)</f>
        <v>57.3</v>
      </c>
      <c r="BQ6" s="64">
        <f t="shared" si="7"/>
        <v>54.8</v>
      </c>
      <c r="BR6" s="64">
        <f t="shared" si="7"/>
        <v>63.9</v>
      </c>
      <c r="BS6" s="64">
        <f t="shared" si="7"/>
        <v>59.8</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21771</v>
      </c>
      <c r="CA6" s="65">
        <f t="shared" ref="CA6:CI6" si="8">IF(CA8="-",NA(),CA8)</f>
        <v>21510</v>
      </c>
      <c r="CB6" s="65">
        <f t="shared" si="8"/>
        <v>21986</v>
      </c>
      <c r="CC6" s="65">
        <f t="shared" si="8"/>
        <v>21434</v>
      </c>
      <c r="CD6" s="65">
        <f t="shared" si="8"/>
        <v>22061</v>
      </c>
      <c r="CE6" s="65">
        <f t="shared" si="8"/>
        <v>24294</v>
      </c>
      <c r="CF6" s="65">
        <f t="shared" si="8"/>
        <v>24767</v>
      </c>
      <c r="CG6" s="65">
        <f t="shared" si="8"/>
        <v>25920</v>
      </c>
      <c r="CH6" s="65">
        <f t="shared" si="8"/>
        <v>24479</v>
      </c>
      <c r="CI6" s="65">
        <f t="shared" si="8"/>
        <v>25136</v>
      </c>
      <c r="CJ6" s="64" t="str">
        <f>IF(CJ8="-","【-】","【"&amp;SUBSTITUTE(TEXT(CJ8,"#,##0"),"-","△")&amp;"】")</f>
        <v>【50,718】</v>
      </c>
      <c r="CK6" s="65">
        <f>IF(CK8="-",NA(),CK8)</f>
        <v>7133</v>
      </c>
      <c r="CL6" s="65">
        <f t="shared" ref="CL6:CT6" si="9">IF(CL8="-",NA(),CL8)</f>
        <v>7485</v>
      </c>
      <c r="CM6" s="65">
        <f t="shared" si="9"/>
        <v>7428</v>
      </c>
      <c r="CN6" s="65">
        <f t="shared" si="9"/>
        <v>7600</v>
      </c>
      <c r="CO6" s="65">
        <f t="shared" si="9"/>
        <v>7675</v>
      </c>
      <c r="CP6" s="65">
        <f t="shared" si="9"/>
        <v>8208</v>
      </c>
      <c r="CQ6" s="65">
        <f t="shared" si="9"/>
        <v>7997</v>
      </c>
      <c r="CR6" s="65">
        <f t="shared" si="9"/>
        <v>8159</v>
      </c>
      <c r="CS6" s="65">
        <f t="shared" si="9"/>
        <v>8000</v>
      </c>
      <c r="CT6" s="65">
        <f t="shared" si="9"/>
        <v>8023</v>
      </c>
      <c r="CU6" s="64" t="str">
        <f>IF(CU8="-","【-】","【"&amp;SUBSTITUTE(TEXT(CU8,"#,##0"),"-","△")&amp;"】")</f>
        <v>【14,202】</v>
      </c>
      <c r="CV6" s="64">
        <f>IF(CV8="-",NA(),CV8)</f>
        <v>52.1</v>
      </c>
      <c r="CW6" s="64">
        <f t="shared" ref="CW6:DE6" si="10">IF(CW8="-",NA(),CW8)</f>
        <v>56</v>
      </c>
      <c r="CX6" s="64">
        <f t="shared" si="10"/>
        <v>70.8</v>
      </c>
      <c r="CY6" s="64">
        <f t="shared" si="10"/>
        <v>62.4</v>
      </c>
      <c r="CZ6" s="64">
        <f t="shared" si="10"/>
        <v>63</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9.1999999999999993</v>
      </c>
      <c r="DH6" s="64">
        <f t="shared" ref="DH6:DP6" si="11">IF(DH8="-",NA(),DH8)</f>
        <v>9.1999999999999993</v>
      </c>
      <c r="DI6" s="64">
        <f t="shared" si="11"/>
        <v>9.1999999999999993</v>
      </c>
      <c r="DJ6" s="64">
        <f t="shared" si="11"/>
        <v>7.9</v>
      </c>
      <c r="DK6" s="64">
        <f t="shared" si="11"/>
        <v>8.5</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56.9</v>
      </c>
      <c r="DS6" s="64">
        <f t="shared" ref="DS6:EA6" si="12">IF(DS8="-",NA(),DS8)</f>
        <v>59.2</v>
      </c>
      <c r="DT6" s="64">
        <f t="shared" si="12"/>
        <v>59.3</v>
      </c>
      <c r="DU6" s="64">
        <f t="shared" si="12"/>
        <v>61.5</v>
      </c>
      <c r="DV6" s="64">
        <f t="shared" si="12"/>
        <v>59.8</v>
      </c>
      <c r="DW6" s="64">
        <f t="shared" si="12"/>
        <v>37.9</v>
      </c>
      <c r="DX6" s="64">
        <f t="shared" si="12"/>
        <v>47.3</v>
      </c>
      <c r="DY6" s="64">
        <f t="shared" si="12"/>
        <v>50.2</v>
      </c>
      <c r="DZ6" s="64">
        <f t="shared" si="12"/>
        <v>52.7</v>
      </c>
      <c r="EA6" s="64">
        <f t="shared" si="12"/>
        <v>52.8</v>
      </c>
      <c r="EB6" s="64" t="str">
        <f>IF(EB8="-","【-】","【"&amp;SUBSTITUTE(TEXT(EB8,"#,##0.0"),"-","△")&amp;"】")</f>
        <v>【51.6】</v>
      </c>
      <c r="EC6" s="64">
        <f>IF(EC8="-",NA(),EC8)</f>
        <v>81.400000000000006</v>
      </c>
      <c r="ED6" s="64">
        <f t="shared" ref="ED6:EL6" si="13">IF(ED8="-",NA(),ED8)</f>
        <v>84.8</v>
      </c>
      <c r="EE6" s="64">
        <f t="shared" si="13"/>
        <v>79.2</v>
      </c>
      <c r="EF6" s="64">
        <f t="shared" si="13"/>
        <v>81.400000000000006</v>
      </c>
      <c r="EG6" s="64">
        <f t="shared" si="13"/>
        <v>79.099999999999994</v>
      </c>
      <c r="EH6" s="64">
        <f t="shared" si="13"/>
        <v>48.8</v>
      </c>
      <c r="EI6" s="64">
        <f t="shared" si="13"/>
        <v>66.7</v>
      </c>
      <c r="EJ6" s="64">
        <f t="shared" si="13"/>
        <v>67.2</v>
      </c>
      <c r="EK6" s="64">
        <f t="shared" si="13"/>
        <v>70.5</v>
      </c>
      <c r="EL6" s="64">
        <f t="shared" si="13"/>
        <v>68.900000000000006</v>
      </c>
      <c r="EM6" s="64" t="str">
        <f>IF(EM8="-","【-】","【"&amp;SUBSTITUTE(TEXT(EM8,"#,##0.0"),"-","△")&amp;"】")</f>
        <v>【67.6】</v>
      </c>
      <c r="EN6" s="65">
        <f>IF(EN8="-",NA(),EN8)</f>
        <v>17805089</v>
      </c>
      <c r="EO6" s="65">
        <f t="shared" ref="EO6:EW6" si="14">IF(EO8="-",NA(),EO8)</f>
        <v>17910711</v>
      </c>
      <c r="EP6" s="65">
        <f t="shared" si="14"/>
        <v>18678578</v>
      </c>
      <c r="EQ6" s="65">
        <f t="shared" si="14"/>
        <v>18739600</v>
      </c>
      <c r="ER6" s="65">
        <f t="shared" si="14"/>
        <v>18911089</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127</v>
      </c>
      <c r="B7" s="62">
        <f t="shared" ref="B7:AG7" si="15">B8</f>
        <v>2017</v>
      </c>
      <c r="C7" s="62">
        <f t="shared" si="15"/>
        <v>432130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7</v>
      </c>
      <c r="R7" s="62" t="str">
        <f t="shared" si="15"/>
        <v>-</v>
      </c>
      <c r="S7" s="62" t="str">
        <f t="shared" si="15"/>
        <v>ド</v>
      </c>
      <c r="T7" s="62" t="str">
        <f t="shared" si="15"/>
        <v>救</v>
      </c>
      <c r="U7" s="63">
        <f>U8</f>
        <v>59729</v>
      </c>
      <c r="V7" s="63">
        <f>V8</f>
        <v>2158</v>
      </c>
      <c r="W7" s="62" t="str">
        <f>W8</f>
        <v>第２種該当</v>
      </c>
      <c r="X7" s="62" t="str">
        <f t="shared" si="15"/>
        <v>１３：１</v>
      </c>
      <c r="Y7" s="63">
        <f t="shared" si="15"/>
        <v>45</v>
      </c>
      <c r="Z7" s="63" t="str">
        <f t="shared" si="15"/>
        <v>-</v>
      </c>
      <c r="AA7" s="63" t="str">
        <f t="shared" si="15"/>
        <v>-</v>
      </c>
      <c r="AB7" s="63" t="str">
        <f t="shared" si="15"/>
        <v>-</v>
      </c>
      <c r="AC7" s="63" t="str">
        <f t="shared" si="15"/>
        <v>-</v>
      </c>
      <c r="AD7" s="63">
        <f t="shared" si="15"/>
        <v>45</v>
      </c>
      <c r="AE7" s="63">
        <f t="shared" si="15"/>
        <v>45</v>
      </c>
      <c r="AF7" s="63" t="str">
        <f t="shared" si="15"/>
        <v>-</v>
      </c>
      <c r="AG7" s="63">
        <f t="shared" si="15"/>
        <v>45</v>
      </c>
      <c r="AH7" s="64">
        <f>AH8</f>
        <v>103.1</v>
      </c>
      <c r="AI7" s="64">
        <f t="shared" ref="AI7:AQ7" si="16">AI8</f>
        <v>107.6</v>
      </c>
      <c r="AJ7" s="64">
        <f t="shared" si="16"/>
        <v>100.1</v>
      </c>
      <c r="AK7" s="64">
        <f t="shared" si="16"/>
        <v>97.8</v>
      </c>
      <c r="AL7" s="64">
        <f t="shared" si="16"/>
        <v>95.1</v>
      </c>
      <c r="AM7" s="64">
        <f t="shared" si="16"/>
        <v>98.3</v>
      </c>
      <c r="AN7" s="64">
        <f t="shared" si="16"/>
        <v>96.5</v>
      </c>
      <c r="AO7" s="64">
        <f t="shared" si="16"/>
        <v>97.7</v>
      </c>
      <c r="AP7" s="64">
        <f t="shared" si="16"/>
        <v>96.2</v>
      </c>
      <c r="AQ7" s="64">
        <f t="shared" si="16"/>
        <v>94.8</v>
      </c>
      <c r="AR7" s="64"/>
      <c r="AS7" s="64">
        <f>AS8</f>
        <v>96.9</v>
      </c>
      <c r="AT7" s="64">
        <f t="shared" ref="AT7:BB7" si="17">AT8</f>
        <v>97</v>
      </c>
      <c r="AU7" s="64">
        <f t="shared" si="17"/>
        <v>84.9</v>
      </c>
      <c r="AV7" s="64">
        <f t="shared" si="17"/>
        <v>89</v>
      </c>
      <c r="AW7" s="64">
        <f t="shared" si="17"/>
        <v>87.4</v>
      </c>
      <c r="AX7" s="64">
        <f t="shared" si="17"/>
        <v>73.2</v>
      </c>
      <c r="AY7" s="64">
        <f t="shared" si="17"/>
        <v>70.5</v>
      </c>
      <c r="AZ7" s="64">
        <f t="shared" si="17"/>
        <v>72.2</v>
      </c>
      <c r="BA7" s="64">
        <f t="shared" si="17"/>
        <v>69.5</v>
      </c>
      <c r="BB7" s="64">
        <f t="shared" si="17"/>
        <v>67.7</v>
      </c>
      <c r="BC7" s="64"/>
      <c r="BD7" s="64">
        <f>BD8</f>
        <v>0</v>
      </c>
      <c r="BE7" s="64">
        <f t="shared" ref="BE7:BM7" si="18">BE8</f>
        <v>37.4</v>
      </c>
      <c r="BF7" s="64">
        <f t="shared" si="18"/>
        <v>26.5</v>
      </c>
      <c r="BG7" s="64">
        <f t="shared" si="18"/>
        <v>16.100000000000001</v>
      </c>
      <c r="BH7" s="64">
        <f t="shared" si="18"/>
        <v>10.9</v>
      </c>
      <c r="BI7" s="64">
        <f t="shared" si="18"/>
        <v>132.69999999999999</v>
      </c>
      <c r="BJ7" s="64">
        <f t="shared" si="18"/>
        <v>154.80000000000001</v>
      </c>
      <c r="BK7" s="64">
        <f t="shared" si="18"/>
        <v>139.9</v>
      </c>
      <c r="BL7" s="64">
        <f t="shared" si="18"/>
        <v>156.6</v>
      </c>
      <c r="BM7" s="64">
        <f t="shared" si="18"/>
        <v>106</v>
      </c>
      <c r="BN7" s="64"/>
      <c r="BO7" s="64">
        <f>BO8</f>
        <v>57.6</v>
      </c>
      <c r="BP7" s="64">
        <f t="shared" ref="BP7:BX7" si="19">BP8</f>
        <v>57.3</v>
      </c>
      <c r="BQ7" s="64">
        <f t="shared" si="19"/>
        <v>54.8</v>
      </c>
      <c r="BR7" s="64">
        <f t="shared" si="19"/>
        <v>63.9</v>
      </c>
      <c r="BS7" s="64">
        <f t="shared" si="19"/>
        <v>59.8</v>
      </c>
      <c r="BT7" s="64">
        <f t="shared" si="19"/>
        <v>65.599999999999994</v>
      </c>
      <c r="BU7" s="64">
        <f t="shared" si="19"/>
        <v>63.9</v>
      </c>
      <c r="BV7" s="64">
        <f t="shared" si="19"/>
        <v>64.900000000000006</v>
      </c>
      <c r="BW7" s="64">
        <f t="shared" si="19"/>
        <v>63.4</v>
      </c>
      <c r="BX7" s="64">
        <f t="shared" si="19"/>
        <v>62.3</v>
      </c>
      <c r="BY7" s="64"/>
      <c r="BZ7" s="65">
        <f>BZ8</f>
        <v>21771</v>
      </c>
      <c r="CA7" s="65">
        <f t="shared" ref="CA7:CI7" si="20">CA8</f>
        <v>21510</v>
      </c>
      <c r="CB7" s="65">
        <f t="shared" si="20"/>
        <v>21986</v>
      </c>
      <c r="CC7" s="65">
        <f t="shared" si="20"/>
        <v>21434</v>
      </c>
      <c r="CD7" s="65">
        <f t="shared" si="20"/>
        <v>22061</v>
      </c>
      <c r="CE7" s="65">
        <f t="shared" si="20"/>
        <v>24294</v>
      </c>
      <c r="CF7" s="65">
        <f t="shared" si="20"/>
        <v>24767</v>
      </c>
      <c r="CG7" s="65">
        <f t="shared" si="20"/>
        <v>25920</v>
      </c>
      <c r="CH7" s="65">
        <f t="shared" si="20"/>
        <v>24479</v>
      </c>
      <c r="CI7" s="65">
        <f t="shared" si="20"/>
        <v>25136</v>
      </c>
      <c r="CJ7" s="64"/>
      <c r="CK7" s="65">
        <f>CK8</f>
        <v>7133</v>
      </c>
      <c r="CL7" s="65">
        <f t="shared" ref="CL7:CT7" si="21">CL8</f>
        <v>7485</v>
      </c>
      <c r="CM7" s="65">
        <f t="shared" si="21"/>
        <v>7428</v>
      </c>
      <c r="CN7" s="65">
        <f t="shared" si="21"/>
        <v>7600</v>
      </c>
      <c r="CO7" s="65">
        <f t="shared" si="21"/>
        <v>7675</v>
      </c>
      <c r="CP7" s="65">
        <f t="shared" si="21"/>
        <v>8208</v>
      </c>
      <c r="CQ7" s="65">
        <f t="shared" si="21"/>
        <v>7997</v>
      </c>
      <c r="CR7" s="65">
        <f t="shared" si="21"/>
        <v>8159</v>
      </c>
      <c r="CS7" s="65">
        <f t="shared" si="21"/>
        <v>8000</v>
      </c>
      <c r="CT7" s="65">
        <f t="shared" si="21"/>
        <v>8023</v>
      </c>
      <c r="CU7" s="64"/>
      <c r="CV7" s="64">
        <f>CV8</f>
        <v>52.1</v>
      </c>
      <c r="CW7" s="64">
        <f t="shared" ref="CW7:DE7" si="22">CW8</f>
        <v>56</v>
      </c>
      <c r="CX7" s="64">
        <f t="shared" si="22"/>
        <v>70.8</v>
      </c>
      <c r="CY7" s="64">
        <f t="shared" si="22"/>
        <v>62.4</v>
      </c>
      <c r="CZ7" s="64">
        <f t="shared" si="22"/>
        <v>63</v>
      </c>
      <c r="DA7" s="64">
        <f t="shared" si="22"/>
        <v>75.599999999999994</v>
      </c>
      <c r="DB7" s="64">
        <f t="shared" si="22"/>
        <v>73.400000000000006</v>
      </c>
      <c r="DC7" s="64">
        <f t="shared" si="22"/>
        <v>75.2</v>
      </c>
      <c r="DD7" s="64">
        <f t="shared" si="22"/>
        <v>79.5</v>
      </c>
      <c r="DE7" s="64">
        <f t="shared" si="22"/>
        <v>81.099999999999994</v>
      </c>
      <c r="DF7" s="64"/>
      <c r="DG7" s="64">
        <f>DG8</f>
        <v>9.1999999999999993</v>
      </c>
      <c r="DH7" s="64">
        <f t="shared" ref="DH7:DP7" si="23">DH8</f>
        <v>9.1999999999999993</v>
      </c>
      <c r="DI7" s="64">
        <f t="shared" si="23"/>
        <v>9.1999999999999993</v>
      </c>
      <c r="DJ7" s="64">
        <f t="shared" si="23"/>
        <v>7.9</v>
      </c>
      <c r="DK7" s="64">
        <f t="shared" si="23"/>
        <v>8.5</v>
      </c>
      <c r="DL7" s="64">
        <f t="shared" si="23"/>
        <v>20.100000000000001</v>
      </c>
      <c r="DM7" s="64">
        <f t="shared" si="23"/>
        <v>19.100000000000001</v>
      </c>
      <c r="DN7" s="64">
        <f t="shared" si="23"/>
        <v>19.3</v>
      </c>
      <c r="DO7" s="64">
        <f t="shared" si="23"/>
        <v>17.600000000000001</v>
      </c>
      <c r="DP7" s="64">
        <f t="shared" si="23"/>
        <v>17.399999999999999</v>
      </c>
      <c r="DQ7" s="64"/>
      <c r="DR7" s="64">
        <f>DR8</f>
        <v>56.9</v>
      </c>
      <c r="DS7" s="64">
        <f t="shared" ref="DS7:EA7" si="24">DS8</f>
        <v>59.2</v>
      </c>
      <c r="DT7" s="64">
        <f t="shared" si="24"/>
        <v>59.3</v>
      </c>
      <c r="DU7" s="64">
        <f t="shared" si="24"/>
        <v>61.5</v>
      </c>
      <c r="DV7" s="64">
        <f t="shared" si="24"/>
        <v>59.8</v>
      </c>
      <c r="DW7" s="64">
        <f t="shared" si="24"/>
        <v>37.9</v>
      </c>
      <c r="DX7" s="64">
        <f t="shared" si="24"/>
        <v>47.3</v>
      </c>
      <c r="DY7" s="64">
        <f t="shared" si="24"/>
        <v>50.2</v>
      </c>
      <c r="DZ7" s="64">
        <f t="shared" si="24"/>
        <v>52.7</v>
      </c>
      <c r="EA7" s="64">
        <f t="shared" si="24"/>
        <v>52.8</v>
      </c>
      <c r="EB7" s="64"/>
      <c r="EC7" s="64">
        <f>EC8</f>
        <v>81.400000000000006</v>
      </c>
      <c r="ED7" s="64">
        <f t="shared" ref="ED7:EL7" si="25">ED8</f>
        <v>84.8</v>
      </c>
      <c r="EE7" s="64">
        <f t="shared" si="25"/>
        <v>79.2</v>
      </c>
      <c r="EF7" s="64">
        <f t="shared" si="25"/>
        <v>81.400000000000006</v>
      </c>
      <c r="EG7" s="64">
        <f t="shared" si="25"/>
        <v>79.099999999999994</v>
      </c>
      <c r="EH7" s="64">
        <f t="shared" si="25"/>
        <v>48.8</v>
      </c>
      <c r="EI7" s="64">
        <f t="shared" si="25"/>
        <v>66.7</v>
      </c>
      <c r="EJ7" s="64">
        <f t="shared" si="25"/>
        <v>67.2</v>
      </c>
      <c r="EK7" s="64">
        <f t="shared" si="25"/>
        <v>70.5</v>
      </c>
      <c r="EL7" s="64">
        <f t="shared" si="25"/>
        <v>68.900000000000006</v>
      </c>
      <c r="EM7" s="64"/>
      <c r="EN7" s="65">
        <f>EN8</f>
        <v>17805089</v>
      </c>
      <c r="EO7" s="65">
        <f t="shared" ref="EO7:EW7" si="26">EO8</f>
        <v>17910711</v>
      </c>
      <c r="EP7" s="65">
        <f t="shared" si="26"/>
        <v>18678578</v>
      </c>
      <c r="EQ7" s="65">
        <f t="shared" si="26"/>
        <v>18739600</v>
      </c>
      <c r="ER7" s="65">
        <f t="shared" si="26"/>
        <v>18911089</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432130</v>
      </c>
      <c r="D8" s="67">
        <v>46</v>
      </c>
      <c r="E8" s="67">
        <v>6</v>
      </c>
      <c r="F8" s="67">
        <v>0</v>
      </c>
      <c r="G8" s="67">
        <v>1</v>
      </c>
      <c r="H8" s="67" t="s">
        <v>128</v>
      </c>
      <c r="I8" s="67" t="s">
        <v>129</v>
      </c>
      <c r="J8" s="67" t="s">
        <v>130</v>
      </c>
      <c r="K8" s="67" t="s">
        <v>131</v>
      </c>
      <c r="L8" s="67" t="s">
        <v>132</v>
      </c>
      <c r="M8" s="67" t="s">
        <v>133</v>
      </c>
      <c r="N8" s="67" t="s">
        <v>134</v>
      </c>
      <c r="O8" s="67" t="s">
        <v>135</v>
      </c>
      <c r="P8" s="67" t="s">
        <v>136</v>
      </c>
      <c r="Q8" s="68">
        <v>7</v>
      </c>
      <c r="R8" s="67" t="s">
        <v>137</v>
      </c>
      <c r="S8" s="67" t="s">
        <v>138</v>
      </c>
      <c r="T8" s="67" t="s">
        <v>139</v>
      </c>
      <c r="U8" s="68">
        <v>59729</v>
      </c>
      <c r="V8" s="68">
        <v>2158</v>
      </c>
      <c r="W8" s="67" t="s">
        <v>140</v>
      </c>
      <c r="X8" s="69" t="s">
        <v>141</v>
      </c>
      <c r="Y8" s="68">
        <v>45</v>
      </c>
      <c r="Z8" s="68" t="s">
        <v>137</v>
      </c>
      <c r="AA8" s="68" t="s">
        <v>137</v>
      </c>
      <c r="AB8" s="68" t="s">
        <v>137</v>
      </c>
      <c r="AC8" s="68" t="s">
        <v>137</v>
      </c>
      <c r="AD8" s="68">
        <v>45</v>
      </c>
      <c r="AE8" s="68">
        <v>45</v>
      </c>
      <c r="AF8" s="68" t="s">
        <v>137</v>
      </c>
      <c r="AG8" s="68">
        <v>45</v>
      </c>
      <c r="AH8" s="70">
        <v>103.1</v>
      </c>
      <c r="AI8" s="70">
        <v>107.6</v>
      </c>
      <c r="AJ8" s="70">
        <v>100.1</v>
      </c>
      <c r="AK8" s="70">
        <v>97.8</v>
      </c>
      <c r="AL8" s="70">
        <v>95.1</v>
      </c>
      <c r="AM8" s="70">
        <v>98.3</v>
      </c>
      <c r="AN8" s="70">
        <v>96.5</v>
      </c>
      <c r="AO8" s="70">
        <v>97.7</v>
      </c>
      <c r="AP8" s="70">
        <v>96.2</v>
      </c>
      <c r="AQ8" s="70">
        <v>94.8</v>
      </c>
      <c r="AR8" s="70">
        <v>98.5</v>
      </c>
      <c r="AS8" s="70">
        <v>96.9</v>
      </c>
      <c r="AT8" s="70">
        <v>97</v>
      </c>
      <c r="AU8" s="70">
        <v>84.9</v>
      </c>
      <c r="AV8" s="70">
        <v>89</v>
      </c>
      <c r="AW8" s="70">
        <v>87.4</v>
      </c>
      <c r="AX8" s="70">
        <v>73.2</v>
      </c>
      <c r="AY8" s="70">
        <v>70.5</v>
      </c>
      <c r="AZ8" s="70">
        <v>72.2</v>
      </c>
      <c r="BA8" s="70">
        <v>69.5</v>
      </c>
      <c r="BB8" s="70">
        <v>67.7</v>
      </c>
      <c r="BC8" s="70">
        <v>89.7</v>
      </c>
      <c r="BD8" s="71">
        <v>0</v>
      </c>
      <c r="BE8" s="71">
        <v>37.4</v>
      </c>
      <c r="BF8" s="71">
        <v>26.5</v>
      </c>
      <c r="BG8" s="71">
        <v>16.100000000000001</v>
      </c>
      <c r="BH8" s="71">
        <v>10.9</v>
      </c>
      <c r="BI8" s="71">
        <v>132.69999999999999</v>
      </c>
      <c r="BJ8" s="71">
        <v>154.80000000000001</v>
      </c>
      <c r="BK8" s="71">
        <v>139.9</v>
      </c>
      <c r="BL8" s="71">
        <v>156.6</v>
      </c>
      <c r="BM8" s="71">
        <v>106</v>
      </c>
      <c r="BN8" s="71">
        <v>64.7</v>
      </c>
      <c r="BO8" s="70">
        <v>57.6</v>
      </c>
      <c r="BP8" s="70">
        <v>57.3</v>
      </c>
      <c r="BQ8" s="70">
        <v>54.8</v>
      </c>
      <c r="BR8" s="70">
        <v>63.9</v>
      </c>
      <c r="BS8" s="70">
        <v>59.8</v>
      </c>
      <c r="BT8" s="70">
        <v>65.599999999999994</v>
      </c>
      <c r="BU8" s="70">
        <v>63.9</v>
      </c>
      <c r="BV8" s="70">
        <v>64.900000000000006</v>
      </c>
      <c r="BW8" s="70">
        <v>63.4</v>
      </c>
      <c r="BX8" s="70">
        <v>62.3</v>
      </c>
      <c r="BY8" s="70">
        <v>74.8</v>
      </c>
      <c r="BZ8" s="71">
        <v>21771</v>
      </c>
      <c r="CA8" s="71">
        <v>21510</v>
      </c>
      <c r="CB8" s="71">
        <v>21986</v>
      </c>
      <c r="CC8" s="71">
        <v>21434</v>
      </c>
      <c r="CD8" s="71">
        <v>22061</v>
      </c>
      <c r="CE8" s="71">
        <v>24294</v>
      </c>
      <c r="CF8" s="71">
        <v>24767</v>
      </c>
      <c r="CG8" s="71">
        <v>25920</v>
      </c>
      <c r="CH8" s="71">
        <v>24479</v>
      </c>
      <c r="CI8" s="71">
        <v>25136</v>
      </c>
      <c r="CJ8" s="70">
        <v>50718</v>
      </c>
      <c r="CK8" s="71">
        <v>7133</v>
      </c>
      <c r="CL8" s="71">
        <v>7485</v>
      </c>
      <c r="CM8" s="71">
        <v>7428</v>
      </c>
      <c r="CN8" s="71">
        <v>7600</v>
      </c>
      <c r="CO8" s="71">
        <v>7675</v>
      </c>
      <c r="CP8" s="71">
        <v>8208</v>
      </c>
      <c r="CQ8" s="71">
        <v>7997</v>
      </c>
      <c r="CR8" s="71">
        <v>8159</v>
      </c>
      <c r="CS8" s="71">
        <v>8000</v>
      </c>
      <c r="CT8" s="71">
        <v>8023</v>
      </c>
      <c r="CU8" s="70">
        <v>14202</v>
      </c>
      <c r="CV8" s="71">
        <v>52.1</v>
      </c>
      <c r="CW8" s="71">
        <v>56</v>
      </c>
      <c r="CX8" s="71">
        <v>70.8</v>
      </c>
      <c r="CY8" s="71">
        <v>62.4</v>
      </c>
      <c r="CZ8" s="71">
        <v>63</v>
      </c>
      <c r="DA8" s="71">
        <v>75.599999999999994</v>
      </c>
      <c r="DB8" s="71">
        <v>73.400000000000006</v>
      </c>
      <c r="DC8" s="71">
        <v>75.2</v>
      </c>
      <c r="DD8" s="71">
        <v>79.5</v>
      </c>
      <c r="DE8" s="71">
        <v>81.099999999999994</v>
      </c>
      <c r="DF8" s="71">
        <v>55</v>
      </c>
      <c r="DG8" s="71">
        <v>9.1999999999999993</v>
      </c>
      <c r="DH8" s="71">
        <v>9.1999999999999993</v>
      </c>
      <c r="DI8" s="71">
        <v>9.1999999999999993</v>
      </c>
      <c r="DJ8" s="71">
        <v>7.9</v>
      </c>
      <c r="DK8" s="71">
        <v>8.5</v>
      </c>
      <c r="DL8" s="71">
        <v>20.100000000000001</v>
      </c>
      <c r="DM8" s="71">
        <v>19.100000000000001</v>
      </c>
      <c r="DN8" s="71">
        <v>19.3</v>
      </c>
      <c r="DO8" s="71">
        <v>17.600000000000001</v>
      </c>
      <c r="DP8" s="71">
        <v>17.399999999999999</v>
      </c>
      <c r="DQ8" s="71">
        <v>24.3</v>
      </c>
      <c r="DR8" s="70">
        <v>56.9</v>
      </c>
      <c r="DS8" s="70">
        <v>59.2</v>
      </c>
      <c r="DT8" s="70">
        <v>59.3</v>
      </c>
      <c r="DU8" s="70">
        <v>61.5</v>
      </c>
      <c r="DV8" s="70">
        <v>59.8</v>
      </c>
      <c r="DW8" s="70">
        <v>37.9</v>
      </c>
      <c r="DX8" s="70">
        <v>47.3</v>
      </c>
      <c r="DY8" s="70">
        <v>50.2</v>
      </c>
      <c r="DZ8" s="70">
        <v>52.7</v>
      </c>
      <c r="EA8" s="70">
        <v>52.8</v>
      </c>
      <c r="EB8" s="70">
        <v>51.6</v>
      </c>
      <c r="EC8" s="70">
        <v>81.400000000000006</v>
      </c>
      <c r="ED8" s="70">
        <v>84.8</v>
      </c>
      <c r="EE8" s="70">
        <v>79.2</v>
      </c>
      <c r="EF8" s="70">
        <v>81.400000000000006</v>
      </c>
      <c r="EG8" s="70">
        <v>79.099999999999994</v>
      </c>
      <c r="EH8" s="70">
        <v>48.8</v>
      </c>
      <c r="EI8" s="70">
        <v>66.7</v>
      </c>
      <c r="EJ8" s="70">
        <v>67.2</v>
      </c>
      <c r="EK8" s="70">
        <v>70.5</v>
      </c>
      <c r="EL8" s="70">
        <v>68.900000000000006</v>
      </c>
      <c r="EM8" s="70">
        <v>67.599999999999994</v>
      </c>
      <c r="EN8" s="71">
        <v>17805089</v>
      </c>
      <c r="EO8" s="71">
        <v>17910711</v>
      </c>
      <c r="EP8" s="71">
        <v>18678578</v>
      </c>
      <c r="EQ8" s="71">
        <v>18739600</v>
      </c>
      <c r="ER8" s="71">
        <v>18911089</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川端　郁子</cp:lastModifiedBy>
  <cp:lastPrinted>2019-01-24T02:02:52Z</cp:lastPrinted>
  <dcterms:created xsi:type="dcterms:W3CDTF">2018-12-07T10:50:09Z</dcterms:created>
  <dcterms:modified xsi:type="dcterms:W3CDTF">2019-01-24T02:06:38Z</dcterms:modified>
  <cp:category/>
</cp:coreProperties>
</file>