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39.180.2\zimu\総務課フォルダ\個人用フォルダ（総務課）\経営企画係専用\◆各種照会・回答文書等\H30\平成２９年度決算に係る経営比較分析等の分析\"/>
    </mc:Choice>
  </mc:AlternateContent>
  <workbookProtection workbookAlgorithmName="SHA-512" workbookHashValue="QZiszoBKX97s3PdWUeMmpyWi9Gn4wDSg+L1A+l8BXDaPLMdjD309bdXRIvPj8e+XzTHcYeX9BFjtJAbKqlt6RQ==" workbookSaltValue="1FUGWrhKVpzb3tehi439iw=="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HM78" i="4"/>
  <c r="FL54" i="4"/>
  <c r="FL32" i="4"/>
  <c r="CS78" i="4"/>
  <c r="BX54" i="4"/>
  <c r="BX32" i="4"/>
  <c r="C11" i="5"/>
  <c r="D11" i="5"/>
  <c r="E11" i="5"/>
  <c r="B11" i="5"/>
  <c r="KC78" i="4" l="1"/>
  <c r="HG54" i="4"/>
  <c r="HG32" i="4"/>
  <c r="FH78" i="4"/>
  <c r="DS54" i="4"/>
  <c r="DS32" i="4"/>
  <c r="AN78" i="4"/>
  <c r="AE32" i="4"/>
  <c r="AE54" i="4"/>
  <c r="KU54" i="4"/>
  <c r="KU32" i="4"/>
  <c r="KF54" i="4"/>
  <c r="KF32" i="4"/>
  <c r="JJ78" i="4"/>
  <c r="GR54" i="4"/>
  <c r="GR32" i="4"/>
  <c r="DD54" i="4"/>
  <c r="EO78" i="4"/>
  <c r="DD32" i="4"/>
  <c r="U78" i="4"/>
  <c r="P54" i="4"/>
  <c r="P32" i="4"/>
  <c r="BZ78" i="4"/>
  <c r="BI54" i="4"/>
  <c r="LY54" i="4"/>
  <c r="LY32" i="4"/>
  <c r="LO78" i="4"/>
  <c r="IK32" i="4"/>
  <c r="BI32" i="4"/>
  <c r="IK54" i="4"/>
  <c r="GT78" i="4"/>
  <c r="EW54" i="4"/>
  <c r="EW32" i="4"/>
  <c r="GA78" i="4"/>
  <c r="EH54" i="4"/>
  <c r="EH32" i="4"/>
  <c r="BG78" i="4"/>
  <c r="AT54" i="4"/>
  <c r="AT32" i="4"/>
  <c r="LJ54" i="4"/>
  <c r="LJ32" i="4"/>
  <c r="KV78" i="4"/>
  <c r="HV54" i="4"/>
  <c r="HV32" i="4"/>
</calcChain>
</file>

<file path=xl/sharedStrings.xml><?xml version="1.0" encoding="utf-8"?>
<sst xmlns="http://schemas.openxmlformats.org/spreadsheetml/2006/main" count="287" uniqueCount="153">
  <si>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</si>
  <si>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</si>
  <si>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</si>
  <si>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</si>
  <si>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</si>
  <si>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</si>
  <si>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</si>
  <si>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</si>
  <si>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</si>
  <si>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</si>
  <si>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</si>
  <si>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</si>
  <si>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</si>
  <si>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</si>
  <si>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</si>
  <si>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</si>
  <si>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</si>
  <si>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</si>
  <si>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</si>
  <si>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</si>
  <si>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</si>
  <si>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</si>
  <si>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</si>
  <si>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</si>
  <si>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</si>
  <si>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</si>
  <si>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</si>
  <si>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</si>
  <si>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</si>
  <si>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</si>
  <si>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</si>
  <si>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</si>
  <si>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</si>
  <si>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</si>
  <si>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</si>
  <si>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</si>
  <si>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</si>
  <si>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</si>
  <si>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</si>
  <si>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</si>
  <si>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</si>
  <si>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</si>
  <si>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</si>
  <si>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</si>
  <si>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</si>
  <si>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</si>
  <si>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</si>
  <si>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</si>
  <si>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</si>
  <si>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</si>
  <si>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</si>
  <si>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</si>
  <si>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</si>
  <si>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</si>
  <si>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</si>
  <si>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</si>
  <si>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</si>
  <si>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</si>
  <si>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</si>
  <si>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</si>
  <si>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</si>
  <si>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</si>
  <si>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</si>
  <si>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</si>
  <si>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</si>
  <si>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</si>
  <si>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</si>
  <si>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</si>
  <si>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</si>
  <si>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</si>
  <si>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</si>
  <si>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</si>
  <si>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</si>
  <si>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</si>
  <si>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</si>
  <si>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</si>
  <si>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</si>
  <si>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</si>
  <si>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</si>
  <si>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</si>
  <si>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</si>
  <si>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</si>
  <si>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</si>
  <si>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</si>
  <si>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</si>
  <si>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</si>
  <si>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</si>
  <si>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</si>
  <si>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</si>
  <si>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</si>
  <si>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</si>
  <si>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</si>
  <si>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</si>
  <si>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</si>
  <si>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</si>
  <si>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</si>
  <si>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</si>
  <si>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</si>
  <si>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</si>
  <si>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</si>
  <si>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</si>
  <si>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</si>
  <si>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</si>
  <si>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</si>
  <si>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</si>
  <si>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</si>
  <si>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</si>
  <si>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</si>
  <si>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</si>
  <si>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</si>
  <si>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</si>
  <si>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</si>
  <si>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</si>
  <si>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</si>
  <si>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</si>
  <si>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</si>
  <si>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</si>
  <si>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</si>
  <si>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</si>
  <si>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</si>
  <si>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</si>
  <si>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</si>
  <si>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</si>
  <si>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</si>
  <si>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</si>
  <si>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</si>
  <si>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</si>
  <si>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</si>
  <si>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</si>
  <si>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水俣市</t>
  </si>
  <si>
    <t>国保水俣市立総合医療センター</t>
  </si>
  <si>
    <t>条例全部</t>
  </si>
  <si>
    <t>病院事業</t>
  </si>
  <si>
    <t>一般病院</t>
  </si>
  <si>
    <t>400床以上～500床未満</t>
  </si>
  <si>
    <t>自治体職員</t>
  </si>
  <si>
    <t>直営</t>
  </si>
  <si>
    <t>対象</t>
  </si>
  <si>
    <t>ド 透 訓</t>
  </si>
  <si>
    <t>救 臨 感 災 地 輪</t>
  </si>
  <si>
    <t>非該当</t>
  </si>
  <si>
    <t>１０：１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</si>
  <si>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</si>
  <si>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</si>
  <si>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</si>
  <si>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</si>
  <si>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</si>
  <si>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</si>
  <si>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</si>
  <si>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①過疎地域自立促進特別措置法に規定する過疎地域に立地で一般医療の提供を行っている。また中山間地域にへき地診療所(附属久木野診療所)も運営している。
②24時間365日の救急医療、小児・周産期医療の提供、災害拠点病院としての運営を行っている。
③高額医療機器の整備を計画的に行い高度医療の提供に努めている。
④地域医療支援病院の指定があり、地域の医療従事者の教育研修の拠点としての役割がある。</t>
    <phoneticPr fontId="5"/>
  </si>
  <si>
    <t>経常収支比率及び医業収支比率共に100%を越え累積欠損金も発生していないため、現状、経営状況は良好である。
病床利用率が平均値よりも低いものの、稼働病床に対する病床利用率では8割を越え(H29：81.4%）、医業収支比率も100%を超えているため、病床数に相応する診療収入は得られていると考えられる。
費用の大部分を占める給与費及び材料費は共に平均値を下回っており適正にコントロールできている。
患者1人1日当たりの収益（診療単価）は平均値よりも下回っているため、今後診療単価を増やす取組みが課題である。</t>
    <rPh sb="6" eb="7">
      <t>オヨ</t>
    </rPh>
    <rPh sb="23" eb="25">
      <t>ルイセキ</t>
    </rPh>
    <rPh sb="25" eb="28">
      <t>ケッソンキン</t>
    </rPh>
    <rPh sb="29" eb="31">
      <t>ハッセイ</t>
    </rPh>
    <rPh sb="39" eb="41">
      <t>ゲンジョウ</t>
    </rPh>
    <rPh sb="42" eb="44">
      <t>ケイエイ</t>
    </rPh>
    <rPh sb="44" eb="46">
      <t>ジョウキョウ</t>
    </rPh>
    <rPh sb="47" eb="49">
      <t>リョウコウ</t>
    </rPh>
    <rPh sb="54" eb="56">
      <t>ビョウショウ</t>
    </rPh>
    <rPh sb="56" eb="59">
      <t>リヨウリツ</t>
    </rPh>
    <rPh sb="60" eb="62">
      <t>ヘイキン</t>
    </rPh>
    <rPh sb="62" eb="63">
      <t>チ</t>
    </rPh>
    <rPh sb="66" eb="67">
      <t>ヒク</t>
    </rPh>
    <rPh sb="72" eb="74">
      <t>カドウ</t>
    </rPh>
    <rPh sb="74" eb="76">
      <t>ビョウショウ</t>
    </rPh>
    <rPh sb="88" eb="89">
      <t>ワリ</t>
    </rPh>
    <rPh sb="90" eb="91">
      <t>コ</t>
    </rPh>
    <rPh sb="104" eb="106">
      <t>イギョウ</t>
    </rPh>
    <rPh sb="106" eb="108">
      <t>シュウシ</t>
    </rPh>
    <rPh sb="108" eb="110">
      <t>ヒリツ</t>
    </rPh>
    <rPh sb="116" eb="117">
      <t>コ</t>
    </rPh>
    <rPh sb="124" eb="127">
      <t>ビョウショウスウ</t>
    </rPh>
    <rPh sb="128" eb="130">
      <t>ソウオウ</t>
    </rPh>
    <rPh sb="132" eb="134">
      <t>シンリョウ</t>
    </rPh>
    <rPh sb="134" eb="136">
      <t>シュウニュウ</t>
    </rPh>
    <rPh sb="137" eb="138">
      <t>エ</t>
    </rPh>
    <rPh sb="144" eb="145">
      <t>カンガ</t>
    </rPh>
    <rPh sb="151" eb="153">
      <t>ヒヨウ</t>
    </rPh>
    <rPh sb="154" eb="157">
      <t>ダイブブン</t>
    </rPh>
    <rPh sb="158" eb="159">
      <t>シ</t>
    </rPh>
    <rPh sb="164" eb="165">
      <t>オヨ</t>
    </rPh>
    <rPh sb="166" eb="169">
      <t>ザイリョウヒ</t>
    </rPh>
    <rPh sb="170" eb="171">
      <t>トモ</t>
    </rPh>
    <rPh sb="211" eb="213">
      <t>シンリョウ</t>
    </rPh>
    <rPh sb="213" eb="215">
      <t>タンカ</t>
    </rPh>
    <rPh sb="232" eb="234">
      <t>コンゴ</t>
    </rPh>
    <rPh sb="234" eb="236">
      <t>シンリョウ</t>
    </rPh>
    <rPh sb="236" eb="238">
      <t>タンカ</t>
    </rPh>
    <rPh sb="239" eb="240">
      <t>フ</t>
    </rPh>
    <rPh sb="242" eb="244">
      <t>トリク</t>
    </rPh>
    <rPh sb="246" eb="248">
      <t>カダイ</t>
    </rPh>
    <phoneticPr fontId="5"/>
  </si>
  <si>
    <t>有形固定資産及び器械備品の減価償却率は年々上昇傾向にあり、施設、設備ともに老朽化が進んでいる状況にある。そのため、引き続き経営状況を見ながら計画的な更新投資が必要と考えられる。</t>
    <rPh sb="6" eb="7">
      <t>オヨ</t>
    </rPh>
    <rPh sb="8" eb="10">
      <t>キカイ</t>
    </rPh>
    <rPh sb="10" eb="12">
      <t>ビヒン</t>
    </rPh>
    <rPh sb="19" eb="21">
      <t>ネンネン</t>
    </rPh>
    <rPh sb="21" eb="23">
      <t>ジョウショウ</t>
    </rPh>
    <rPh sb="23" eb="25">
      <t>ケイコウ</t>
    </rPh>
    <rPh sb="29" eb="31">
      <t>シセツ</t>
    </rPh>
    <rPh sb="32" eb="34">
      <t>セツビ</t>
    </rPh>
    <rPh sb="37" eb="40">
      <t>ロウキュウカ</t>
    </rPh>
    <rPh sb="41" eb="42">
      <t>スス</t>
    </rPh>
    <rPh sb="46" eb="48">
      <t>ジョウキョウ</t>
    </rPh>
    <rPh sb="57" eb="58">
      <t>ヒ</t>
    </rPh>
    <rPh sb="59" eb="60">
      <t>ツヅ</t>
    </rPh>
    <rPh sb="61" eb="63">
      <t>ケイエイ</t>
    </rPh>
    <rPh sb="63" eb="65">
      <t>ジョウキョウ</t>
    </rPh>
    <rPh sb="66" eb="67">
      <t>ミ</t>
    </rPh>
    <rPh sb="70" eb="73">
      <t>ケイカクテキ</t>
    </rPh>
    <rPh sb="74" eb="76">
      <t>コウシン</t>
    </rPh>
    <rPh sb="76" eb="78">
      <t>トウシ</t>
    </rPh>
    <rPh sb="79" eb="81">
      <t>ヒツヨウ</t>
    </rPh>
    <rPh sb="82" eb="83">
      <t>カンガ</t>
    </rPh>
    <phoneticPr fontId="5"/>
  </si>
  <si>
    <t>現在のところ概ね良好な経営ができているが、地域医療構想による推計によると医療圏人口の減少は避けられない状況にある。このような外部環境から医業収益の増は見込みにくい状況にあるため、今後は医業収益に対する利益率向上の取組みが必要である。</t>
    <rPh sb="21" eb="23">
      <t>チイキ</t>
    </rPh>
    <rPh sb="23" eb="25">
      <t>イリョウ</t>
    </rPh>
    <rPh sb="25" eb="27">
      <t>コウソウ</t>
    </rPh>
    <rPh sb="30" eb="32">
      <t>スイケイ</t>
    </rPh>
    <rPh sb="45" eb="46">
      <t>サ</t>
    </rPh>
    <rPh sb="51" eb="53">
      <t>ジョウキョウ</t>
    </rPh>
    <rPh sb="62" eb="64">
      <t>ガイブ</t>
    </rPh>
    <rPh sb="64" eb="66">
      <t>カンキョウ</t>
    </rPh>
    <rPh sb="89" eb="91">
      <t>コンゴ</t>
    </rPh>
    <rPh sb="92" eb="94">
      <t>イギョウ</t>
    </rPh>
    <rPh sb="94" eb="96">
      <t>シュウエキ</t>
    </rPh>
    <rPh sb="97" eb="98">
      <t>タイ</t>
    </rPh>
    <rPh sb="100" eb="102">
      <t>リエキ</t>
    </rPh>
    <rPh sb="102" eb="103">
      <t>リツ</t>
    </rPh>
    <rPh sb="103" eb="105">
      <t>コウジョウ</t>
    </rPh>
    <rPh sb="106" eb="108">
      <t>トリク</t>
    </rPh>
    <rPh sb="110" eb="112">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</si>
</sst>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72.400000000000006</c:v>
                </c:pt>
                <c:pt idx="1">
                  <c:v>69.099999999999994</c:v>
                </c:pt>
                <c:pt idx="2">
                  <c:v>66.599999999999994</c:v>
                </c:pt>
                <c:pt idx="3">
                  <c:v>70.400000000000006</c:v>
                </c:pt>
                <c:pt idx="4">
                  <c:v>71.2</c:v>
                </c:pt>
              </c:numCache>
            </c:numRef>
          </c:val>
          <c:extLst xmlns:c16r2="http://schemas.microsoft.com/office/drawing/2015/06/chart">
            <c:ext xmlns:c16="http://schemas.microsoft.com/office/drawing/2014/chart" uri="{C3380CC4-5D6E-409C-BE32-E72D297353CC}">
              <c16:uniqueId val="{00000000-F7F2-48C8-888A-822958DBCE69}"/>
            </c:ext>
          </c:extLst>
        </c:ser>
        <c:dLbls>
          <c:showLegendKey val="0"/>
          <c:showVal val="0"/>
          <c:showCatName val="0"/>
          <c:showSerName val="0"/>
          <c:showPercent val="0"/>
          <c:showBubbleSize val="0"/>
        </c:dLbls>
        <c:gapWidth val="150"/>
        <c:axId val="216812120"/>
        <c:axId val="21681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c:v>
                </c:pt>
                <c:pt idx="1">
                  <c:v>76.099999999999994</c:v>
                </c:pt>
                <c:pt idx="2">
                  <c:v>75.7</c:v>
                </c:pt>
                <c:pt idx="3">
                  <c:v>76.099999999999994</c:v>
                </c:pt>
                <c:pt idx="4">
                  <c:v>77</c:v>
                </c:pt>
              </c:numCache>
            </c:numRef>
          </c:val>
          <c:smooth val="0"/>
          <c:extLst xmlns:c16r2="http://schemas.microsoft.com/office/drawing/2015/06/chart">
            <c:ext xmlns:c16="http://schemas.microsoft.com/office/drawing/2014/chart" uri="{C3380CC4-5D6E-409C-BE32-E72D297353CC}">
              <c16:uniqueId val="{00000001-F7F2-48C8-888A-822958DBCE69}"/>
            </c:ext>
          </c:extLst>
        </c:ser>
        <c:dLbls>
          <c:showLegendKey val="0"/>
          <c:showVal val="0"/>
          <c:showCatName val="0"/>
          <c:showSerName val="0"/>
          <c:showPercent val="0"/>
          <c:showBubbleSize val="0"/>
        </c:dLbls>
        <c:marker val="1"/>
        <c:smooth val="0"/>
        <c:axId val="216812120"/>
        <c:axId val="216812512"/>
      </c:lineChart>
      <c:dateAx>
        <c:axId val="216812120"/>
        <c:scaling>
          <c:orientation val="minMax"/>
        </c:scaling>
        <c:delete val="1"/>
        <c:axPos val="b"/>
        <c:numFmt formatCode="ge" sourceLinked="1"/>
        <c:majorTickMark val="none"/>
        <c:minorTickMark val="none"/>
        <c:tickLblPos val="none"/>
        <c:crossAx val="216812512"/>
        <c:crosses val="autoZero"/>
        <c:auto val="1"/>
        <c:lblOffset val="100"/>
        <c:baseTimeUnit val="years"/>
      </c:dateAx>
      <c:valAx>
        <c:axId val="216812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6812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10750</c:v>
                </c:pt>
                <c:pt idx="1">
                  <c:v>11067</c:v>
                </c:pt>
                <c:pt idx="2">
                  <c:v>11018</c:v>
                </c:pt>
                <c:pt idx="3">
                  <c:v>11271</c:v>
                </c:pt>
                <c:pt idx="4">
                  <c:v>11401</c:v>
                </c:pt>
              </c:numCache>
            </c:numRef>
          </c:val>
          <c:extLst xmlns:c16r2="http://schemas.microsoft.com/office/drawing/2015/06/chart">
            <c:ext xmlns:c16="http://schemas.microsoft.com/office/drawing/2014/chart" uri="{C3380CC4-5D6E-409C-BE32-E72D297353CC}">
              <c16:uniqueId val="{00000000-1EEE-41E2-AB69-0F6008B0AAB3}"/>
            </c:ext>
          </c:extLst>
        </c:ser>
        <c:dLbls>
          <c:showLegendKey val="0"/>
          <c:showVal val="0"/>
          <c:showCatName val="0"/>
          <c:showSerName val="0"/>
          <c:showPercent val="0"/>
          <c:showBubbleSize val="0"/>
        </c:dLbls>
        <c:gapWidth val="150"/>
        <c:axId val="284971224"/>
        <c:axId val="284972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12424</c:v>
                </c:pt>
                <c:pt idx="1">
                  <c:v>13027</c:v>
                </c:pt>
                <c:pt idx="2">
                  <c:v>13969</c:v>
                </c:pt>
                <c:pt idx="3">
                  <c:v>14455</c:v>
                </c:pt>
                <c:pt idx="4">
                  <c:v>15171</c:v>
                </c:pt>
              </c:numCache>
            </c:numRef>
          </c:val>
          <c:smooth val="0"/>
          <c:extLst xmlns:c16r2="http://schemas.microsoft.com/office/drawing/2015/06/chart">
            <c:ext xmlns:c16="http://schemas.microsoft.com/office/drawing/2014/chart" uri="{C3380CC4-5D6E-409C-BE32-E72D297353CC}">
              <c16:uniqueId val="{00000001-1EEE-41E2-AB69-0F6008B0AAB3}"/>
            </c:ext>
          </c:extLst>
        </c:ser>
        <c:dLbls>
          <c:showLegendKey val="0"/>
          <c:showVal val="0"/>
          <c:showCatName val="0"/>
          <c:showSerName val="0"/>
          <c:showPercent val="0"/>
          <c:showBubbleSize val="0"/>
        </c:dLbls>
        <c:marker val="1"/>
        <c:smooth val="0"/>
        <c:axId val="284971224"/>
        <c:axId val="284972008"/>
      </c:lineChart>
      <c:dateAx>
        <c:axId val="284971224"/>
        <c:scaling>
          <c:orientation val="minMax"/>
        </c:scaling>
        <c:delete val="1"/>
        <c:axPos val="b"/>
        <c:numFmt formatCode="ge" sourceLinked="1"/>
        <c:majorTickMark val="none"/>
        <c:minorTickMark val="none"/>
        <c:tickLblPos val="none"/>
        <c:crossAx val="284972008"/>
        <c:crosses val="autoZero"/>
        <c:auto val="1"/>
        <c:lblOffset val="100"/>
        <c:baseTimeUnit val="years"/>
      </c:dateAx>
      <c:valAx>
        <c:axId val="2849720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84971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37679</c:v>
                </c:pt>
                <c:pt idx="1">
                  <c:v>38271</c:v>
                </c:pt>
                <c:pt idx="2">
                  <c:v>37929</c:v>
                </c:pt>
                <c:pt idx="3">
                  <c:v>37854</c:v>
                </c:pt>
                <c:pt idx="4">
                  <c:v>37273</c:v>
                </c:pt>
              </c:numCache>
            </c:numRef>
          </c:val>
          <c:extLst xmlns:c16r2="http://schemas.microsoft.com/office/drawing/2015/06/chart">
            <c:ext xmlns:c16="http://schemas.microsoft.com/office/drawing/2014/chart" uri="{C3380CC4-5D6E-409C-BE32-E72D297353CC}">
              <c16:uniqueId val="{00000000-E5F2-471F-B3B9-DCD21EBA7D23}"/>
            </c:ext>
          </c:extLst>
        </c:ser>
        <c:dLbls>
          <c:showLegendKey val="0"/>
          <c:showVal val="0"/>
          <c:showCatName val="0"/>
          <c:showSerName val="0"/>
          <c:showPercent val="0"/>
          <c:showBubbleSize val="0"/>
        </c:dLbls>
        <c:gapWidth val="150"/>
        <c:axId val="285482656"/>
        <c:axId val="285481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51813</c:v>
                </c:pt>
                <c:pt idx="1">
                  <c:v>53447</c:v>
                </c:pt>
                <c:pt idx="2">
                  <c:v>54464</c:v>
                </c:pt>
                <c:pt idx="3">
                  <c:v>55265</c:v>
                </c:pt>
                <c:pt idx="4">
                  <c:v>56892</c:v>
                </c:pt>
              </c:numCache>
            </c:numRef>
          </c:val>
          <c:smooth val="0"/>
          <c:extLst xmlns:c16r2="http://schemas.microsoft.com/office/drawing/2015/06/chart">
            <c:ext xmlns:c16="http://schemas.microsoft.com/office/drawing/2014/chart" uri="{C3380CC4-5D6E-409C-BE32-E72D297353CC}">
              <c16:uniqueId val="{00000001-E5F2-471F-B3B9-DCD21EBA7D23}"/>
            </c:ext>
          </c:extLst>
        </c:ser>
        <c:dLbls>
          <c:showLegendKey val="0"/>
          <c:showVal val="0"/>
          <c:showCatName val="0"/>
          <c:showSerName val="0"/>
          <c:showPercent val="0"/>
          <c:showBubbleSize val="0"/>
        </c:dLbls>
        <c:marker val="1"/>
        <c:smooth val="0"/>
        <c:axId val="285482656"/>
        <c:axId val="285481480"/>
      </c:lineChart>
      <c:dateAx>
        <c:axId val="285482656"/>
        <c:scaling>
          <c:orientation val="minMax"/>
        </c:scaling>
        <c:delete val="1"/>
        <c:axPos val="b"/>
        <c:numFmt formatCode="ge" sourceLinked="1"/>
        <c:majorTickMark val="none"/>
        <c:minorTickMark val="none"/>
        <c:tickLblPos val="none"/>
        <c:crossAx val="285481480"/>
        <c:crosses val="autoZero"/>
        <c:auto val="1"/>
        <c:lblOffset val="100"/>
        <c:baseTimeUnit val="years"/>
      </c:dateAx>
      <c:valAx>
        <c:axId val="2854814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85482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485-48DB-A4D8-31D850B4DA56}"/>
            </c:ext>
          </c:extLst>
        </c:ser>
        <c:dLbls>
          <c:showLegendKey val="0"/>
          <c:showVal val="0"/>
          <c:showCatName val="0"/>
          <c:showSerName val="0"/>
          <c:showPercent val="0"/>
          <c:showBubbleSize val="0"/>
        </c:dLbls>
        <c:gapWidth val="150"/>
        <c:axId val="216813296"/>
        <c:axId val="284545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52.1</c:v>
                </c:pt>
                <c:pt idx="1">
                  <c:v>45.6</c:v>
                </c:pt>
                <c:pt idx="2">
                  <c:v>38.1</c:v>
                </c:pt>
                <c:pt idx="3">
                  <c:v>42.9</c:v>
                </c:pt>
                <c:pt idx="4">
                  <c:v>40.200000000000003</c:v>
                </c:pt>
              </c:numCache>
            </c:numRef>
          </c:val>
          <c:smooth val="0"/>
          <c:extLst xmlns:c16r2="http://schemas.microsoft.com/office/drawing/2015/06/chart">
            <c:ext xmlns:c16="http://schemas.microsoft.com/office/drawing/2014/chart" uri="{C3380CC4-5D6E-409C-BE32-E72D297353CC}">
              <c16:uniqueId val="{00000001-1485-48DB-A4D8-31D850B4DA56}"/>
            </c:ext>
          </c:extLst>
        </c:ser>
        <c:dLbls>
          <c:showLegendKey val="0"/>
          <c:showVal val="0"/>
          <c:showCatName val="0"/>
          <c:showSerName val="0"/>
          <c:showPercent val="0"/>
          <c:showBubbleSize val="0"/>
        </c:dLbls>
        <c:marker val="1"/>
        <c:smooth val="0"/>
        <c:axId val="216813296"/>
        <c:axId val="284545384"/>
      </c:lineChart>
      <c:dateAx>
        <c:axId val="216813296"/>
        <c:scaling>
          <c:orientation val="minMax"/>
        </c:scaling>
        <c:delete val="1"/>
        <c:axPos val="b"/>
        <c:numFmt formatCode="ge" sourceLinked="1"/>
        <c:majorTickMark val="none"/>
        <c:minorTickMark val="none"/>
        <c:tickLblPos val="none"/>
        <c:crossAx val="284545384"/>
        <c:crosses val="autoZero"/>
        <c:auto val="1"/>
        <c:lblOffset val="100"/>
        <c:baseTimeUnit val="years"/>
      </c:dateAx>
      <c:valAx>
        <c:axId val="284545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6813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108.4</c:v>
                </c:pt>
                <c:pt idx="1">
                  <c:v>101.9</c:v>
                </c:pt>
                <c:pt idx="2">
                  <c:v>98.5</c:v>
                </c:pt>
                <c:pt idx="3">
                  <c:v>103.7</c:v>
                </c:pt>
                <c:pt idx="4">
                  <c:v>101</c:v>
                </c:pt>
              </c:numCache>
            </c:numRef>
          </c:val>
          <c:extLst xmlns:c16r2="http://schemas.microsoft.com/office/drawing/2015/06/chart">
            <c:ext xmlns:c16="http://schemas.microsoft.com/office/drawing/2014/chart" uri="{C3380CC4-5D6E-409C-BE32-E72D297353CC}">
              <c16:uniqueId val="{00000000-D4AF-459C-B179-4BEE392B653F}"/>
            </c:ext>
          </c:extLst>
        </c:ser>
        <c:dLbls>
          <c:showLegendKey val="0"/>
          <c:showVal val="0"/>
          <c:showCatName val="0"/>
          <c:showSerName val="0"/>
          <c:showPercent val="0"/>
          <c:showBubbleSize val="0"/>
        </c:dLbls>
        <c:gapWidth val="150"/>
        <c:axId val="284545776"/>
        <c:axId val="28454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95.4</c:v>
                </c:pt>
                <c:pt idx="1">
                  <c:v>93.6</c:v>
                </c:pt>
                <c:pt idx="2">
                  <c:v>91.8</c:v>
                </c:pt>
                <c:pt idx="3">
                  <c:v>91.6</c:v>
                </c:pt>
                <c:pt idx="4">
                  <c:v>92.1</c:v>
                </c:pt>
              </c:numCache>
            </c:numRef>
          </c:val>
          <c:smooth val="0"/>
          <c:extLst xmlns:c16r2="http://schemas.microsoft.com/office/drawing/2015/06/chart">
            <c:ext xmlns:c16="http://schemas.microsoft.com/office/drawing/2014/chart" uri="{C3380CC4-5D6E-409C-BE32-E72D297353CC}">
              <c16:uniqueId val="{00000001-D4AF-459C-B179-4BEE392B653F}"/>
            </c:ext>
          </c:extLst>
        </c:ser>
        <c:dLbls>
          <c:showLegendKey val="0"/>
          <c:showVal val="0"/>
          <c:showCatName val="0"/>
          <c:showSerName val="0"/>
          <c:showPercent val="0"/>
          <c:showBubbleSize val="0"/>
        </c:dLbls>
        <c:marker val="1"/>
        <c:smooth val="0"/>
        <c:axId val="284545776"/>
        <c:axId val="284544208"/>
      </c:lineChart>
      <c:dateAx>
        <c:axId val="284545776"/>
        <c:scaling>
          <c:orientation val="minMax"/>
        </c:scaling>
        <c:delete val="1"/>
        <c:axPos val="b"/>
        <c:numFmt formatCode="ge" sourceLinked="1"/>
        <c:majorTickMark val="none"/>
        <c:minorTickMark val="none"/>
        <c:tickLblPos val="none"/>
        <c:crossAx val="284544208"/>
        <c:crosses val="autoZero"/>
        <c:auto val="1"/>
        <c:lblOffset val="100"/>
        <c:baseTimeUnit val="years"/>
      </c:dateAx>
      <c:valAx>
        <c:axId val="284544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4545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108.5</c:v>
                </c:pt>
                <c:pt idx="1">
                  <c:v>106.4</c:v>
                </c:pt>
                <c:pt idx="2">
                  <c:v>104.2</c:v>
                </c:pt>
                <c:pt idx="3">
                  <c:v>110.1</c:v>
                </c:pt>
                <c:pt idx="4">
                  <c:v>107.3</c:v>
                </c:pt>
              </c:numCache>
            </c:numRef>
          </c:val>
          <c:extLst xmlns:c16r2="http://schemas.microsoft.com/office/drawing/2015/06/chart">
            <c:ext xmlns:c16="http://schemas.microsoft.com/office/drawing/2014/chart" uri="{C3380CC4-5D6E-409C-BE32-E72D297353CC}">
              <c16:uniqueId val="{00000000-B2FF-4F80-885B-43A09C7B38AB}"/>
            </c:ext>
          </c:extLst>
        </c:ser>
        <c:dLbls>
          <c:showLegendKey val="0"/>
          <c:showVal val="0"/>
          <c:showCatName val="0"/>
          <c:showSerName val="0"/>
          <c:showPercent val="0"/>
          <c:showBubbleSize val="0"/>
        </c:dLbls>
        <c:gapWidth val="150"/>
        <c:axId val="284972400"/>
        <c:axId val="28497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100.4</c:v>
                </c:pt>
                <c:pt idx="1">
                  <c:v>99.7</c:v>
                </c:pt>
                <c:pt idx="2">
                  <c:v>98.8</c:v>
                </c:pt>
                <c:pt idx="3">
                  <c:v>98.5</c:v>
                </c:pt>
                <c:pt idx="4">
                  <c:v>98.7</c:v>
                </c:pt>
              </c:numCache>
            </c:numRef>
          </c:val>
          <c:smooth val="0"/>
          <c:extLst xmlns:c16r2="http://schemas.microsoft.com/office/drawing/2015/06/chart">
            <c:ext xmlns:c16="http://schemas.microsoft.com/office/drawing/2014/chart" uri="{C3380CC4-5D6E-409C-BE32-E72D297353CC}">
              <c16:uniqueId val="{00000001-B2FF-4F80-885B-43A09C7B38AB}"/>
            </c:ext>
          </c:extLst>
        </c:ser>
        <c:dLbls>
          <c:showLegendKey val="0"/>
          <c:showVal val="0"/>
          <c:showCatName val="0"/>
          <c:showSerName val="0"/>
          <c:showPercent val="0"/>
          <c:showBubbleSize val="0"/>
        </c:dLbls>
        <c:marker val="1"/>
        <c:smooth val="0"/>
        <c:axId val="284972400"/>
        <c:axId val="284971616"/>
      </c:lineChart>
      <c:dateAx>
        <c:axId val="284972400"/>
        <c:scaling>
          <c:orientation val="minMax"/>
        </c:scaling>
        <c:delete val="1"/>
        <c:axPos val="b"/>
        <c:numFmt formatCode="ge" sourceLinked="1"/>
        <c:majorTickMark val="none"/>
        <c:minorTickMark val="none"/>
        <c:tickLblPos val="none"/>
        <c:crossAx val="284971616"/>
        <c:crosses val="autoZero"/>
        <c:auto val="1"/>
        <c:lblOffset val="100"/>
        <c:baseTimeUnit val="years"/>
      </c:dateAx>
      <c:valAx>
        <c:axId val="284971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84972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39.700000000000003</c:v>
                </c:pt>
                <c:pt idx="1">
                  <c:v>42.1</c:v>
                </c:pt>
                <c:pt idx="2">
                  <c:v>46.2</c:v>
                </c:pt>
                <c:pt idx="3">
                  <c:v>50.5</c:v>
                </c:pt>
                <c:pt idx="4">
                  <c:v>54</c:v>
                </c:pt>
              </c:numCache>
            </c:numRef>
          </c:val>
          <c:extLst xmlns:c16r2="http://schemas.microsoft.com/office/drawing/2015/06/chart">
            <c:ext xmlns:c16="http://schemas.microsoft.com/office/drawing/2014/chart" uri="{C3380CC4-5D6E-409C-BE32-E72D297353CC}">
              <c16:uniqueId val="{00000000-302E-4A95-BAD9-9491E7976C10}"/>
            </c:ext>
          </c:extLst>
        </c:ser>
        <c:dLbls>
          <c:showLegendKey val="0"/>
          <c:showVal val="0"/>
          <c:showCatName val="0"/>
          <c:showSerName val="0"/>
          <c:showPercent val="0"/>
          <c:showBubbleSize val="0"/>
        </c:dLbls>
        <c:gapWidth val="150"/>
        <c:axId val="284973184"/>
        <c:axId val="284973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48.4</c:v>
                </c:pt>
                <c:pt idx="2">
                  <c:v>48.7</c:v>
                </c:pt>
                <c:pt idx="3">
                  <c:v>52.5</c:v>
                </c:pt>
                <c:pt idx="4">
                  <c:v>52.7</c:v>
                </c:pt>
              </c:numCache>
            </c:numRef>
          </c:val>
          <c:smooth val="0"/>
          <c:extLst xmlns:c16r2="http://schemas.microsoft.com/office/drawing/2015/06/chart">
            <c:ext xmlns:c16="http://schemas.microsoft.com/office/drawing/2014/chart" uri="{C3380CC4-5D6E-409C-BE32-E72D297353CC}">
              <c16:uniqueId val="{00000001-302E-4A95-BAD9-9491E7976C10}"/>
            </c:ext>
          </c:extLst>
        </c:ser>
        <c:dLbls>
          <c:showLegendKey val="0"/>
          <c:showVal val="0"/>
          <c:showCatName val="0"/>
          <c:showSerName val="0"/>
          <c:showPercent val="0"/>
          <c:showBubbleSize val="0"/>
        </c:dLbls>
        <c:marker val="1"/>
        <c:smooth val="0"/>
        <c:axId val="284973184"/>
        <c:axId val="284973576"/>
      </c:lineChart>
      <c:dateAx>
        <c:axId val="284973184"/>
        <c:scaling>
          <c:orientation val="minMax"/>
        </c:scaling>
        <c:delete val="1"/>
        <c:axPos val="b"/>
        <c:numFmt formatCode="ge" sourceLinked="1"/>
        <c:majorTickMark val="none"/>
        <c:minorTickMark val="none"/>
        <c:tickLblPos val="none"/>
        <c:crossAx val="284973576"/>
        <c:crosses val="autoZero"/>
        <c:auto val="1"/>
        <c:lblOffset val="100"/>
        <c:baseTimeUnit val="years"/>
      </c:dateAx>
      <c:valAx>
        <c:axId val="284973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4973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49</c:v>
                </c:pt>
                <c:pt idx="1">
                  <c:v>50.4</c:v>
                </c:pt>
                <c:pt idx="2">
                  <c:v>56.4</c:v>
                </c:pt>
                <c:pt idx="3">
                  <c:v>63.1</c:v>
                </c:pt>
                <c:pt idx="4">
                  <c:v>67.7</c:v>
                </c:pt>
              </c:numCache>
            </c:numRef>
          </c:val>
          <c:extLst xmlns:c16r2="http://schemas.microsoft.com/office/drawing/2015/06/chart">
            <c:ext xmlns:c16="http://schemas.microsoft.com/office/drawing/2014/chart" uri="{C3380CC4-5D6E-409C-BE32-E72D297353CC}">
              <c16:uniqueId val="{00000000-A9CA-45AC-8324-002E4174C0AE}"/>
            </c:ext>
          </c:extLst>
        </c:ser>
        <c:dLbls>
          <c:showLegendKey val="0"/>
          <c:showVal val="0"/>
          <c:showCatName val="0"/>
          <c:showSerName val="0"/>
          <c:showPercent val="0"/>
          <c:showBubbleSize val="0"/>
        </c:dLbls>
        <c:gapWidth val="150"/>
        <c:axId val="285114080"/>
        <c:axId val="28511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c:v>
                </c:pt>
                <c:pt idx="1">
                  <c:v>62.3</c:v>
                </c:pt>
                <c:pt idx="2">
                  <c:v>61.7</c:v>
                </c:pt>
                <c:pt idx="3">
                  <c:v>66.099999999999994</c:v>
                </c:pt>
                <c:pt idx="4">
                  <c:v>68.400000000000006</c:v>
                </c:pt>
              </c:numCache>
            </c:numRef>
          </c:val>
          <c:smooth val="0"/>
          <c:extLst xmlns:c16r2="http://schemas.microsoft.com/office/drawing/2015/06/chart">
            <c:ext xmlns:c16="http://schemas.microsoft.com/office/drawing/2014/chart" uri="{C3380CC4-5D6E-409C-BE32-E72D297353CC}">
              <c16:uniqueId val="{00000001-A9CA-45AC-8324-002E4174C0AE}"/>
            </c:ext>
          </c:extLst>
        </c:ser>
        <c:dLbls>
          <c:showLegendKey val="0"/>
          <c:showVal val="0"/>
          <c:showCatName val="0"/>
          <c:showSerName val="0"/>
          <c:showPercent val="0"/>
          <c:showBubbleSize val="0"/>
        </c:dLbls>
        <c:marker val="1"/>
        <c:smooth val="0"/>
        <c:axId val="285114080"/>
        <c:axId val="285114864"/>
      </c:lineChart>
      <c:dateAx>
        <c:axId val="285114080"/>
        <c:scaling>
          <c:orientation val="minMax"/>
        </c:scaling>
        <c:delete val="1"/>
        <c:axPos val="b"/>
        <c:numFmt formatCode="ge" sourceLinked="1"/>
        <c:majorTickMark val="none"/>
        <c:minorTickMark val="none"/>
        <c:tickLblPos val="none"/>
        <c:crossAx val="285114864"/>
        <c:crosses val="autoZero"/>
        <c:auto val="1"/>
        <c:lblOffset val="100"/>
        <c:baseTimeUnit val="years"/>
      </c:dateAx>
      <c:valAx>
        <c:axId val="28511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5114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26661823</c:v>
                </c:pt>
                <c:pt idx="1">
                  <c:v>26822319</c:v>
                </c:pt>
                <c:pt idx="2">
                  <c:v>27317406</c:v>
                </c:pt>
                <c:pt idx="3">
                  <c:v>27628309</c:v>
                </c:pt>
                <c:pt idx="4">
                  <c:v>27778536</c:v>
                </c:pt>
              </c:numCache>
            </c:numRef>
          </c:val>
          <c:extLst xmlns:c16r2="http://schemas.microsoft.com/office/drawing/2015/06/chart">
            <c:ext xmlns:c16="http://schemas.microsoft.com/office/drawing/2014/chart" uri="{C3380CC4-5D6E-409C-BE32-E72D297353CC}">
              <c16:uniqueId val="{00000000-12D2-486D-9FAE-A754EFCB40A3}"/>
            </c:ext>
          </c:extLst>
        </c:ser>
        <c:dLbls>
          <c:showLegendKey val="0"/>
          <c:showVal val="0"/>
          <c:showCatName val="0"/>
          <c:showSerName val="0"/>
          <c:showPercent val="0"/>
          <c:showBubbleSize val="0"/>
        </c:dLbls>
        <c:gapWidth val="150"/>
        <c:axId val="285112904"/>
        <c:axId val="28511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40361969</c:v>
                </c:pt>
                <c:pt idx="1">
                  <c:v>42112933</c:v>
                </c:pt>
                <c:pt idx="2">
                  <c:v>43764424</c:v>
                </c:pt>
                <c:pt idx="3">
                  <c:v>44446754</c:v>
                </c:pt>
                <c:pt idx="4">
                  <c:v>45729936</c:v>
                </c:pt>
              </c:numCache>
            </c:numRef>
          </c:val>
          <c:smooth val="0"/>
          <c:extLst xmlns:c16r2="http://schemas.microsoft.com/office/drawing/2015/06/chart">
            <c:ext xmlns:c16="http://schemas.microsoft.com/office/drawing/2014/chart" uri="{C3380CC4-5D6E-409C-BE32-E72D297353CC}">
              <c16:uniqueId val="{00000001-12D2-486D-9FAE-A754EFCB40A3}"/>
            </c:ext>
          </c:extLst>
        </c:ser>
        <c:dLbls>
          <c:showLegendKey val="0"/>
          <c:showVal val="0"/>
          <c:showCatName val="0"/>
          <c:showSerName val="0"/>
          <c:showPercent val="0"/>
          <c:showBubbleSize val="0"/>
        </c:dLbls>
        <c:marker val="1"/>
        <c:smooth val="0"/>
        <c:axId val="285112904"/>
        <c:axId val="285115648"/>
      </c:lineChart>
      <c:dateAx>
        <c:axId val="285112904"/>
        <c:scaling>
          <c:orientation val="minMax"/>
        </c:scaling>
        <c:delete val="1"/>
        <c:axPos val="b"/>
        <c:numFmt formatCode="ge" sourceLinked="1"/>
        <c:majorTickMark val="none"/>
        <c:minorTickMark val="none"/>
        <c:tickLblPos val="none"/>
        <c:crossAx val="285115648"/>
        <c:crosses val="autoZero"/>
        <c:auto val="1"/>
        <c:lblOffset val="100"/>
        <c:baseTimeUnit val="years"/>
      </c:dateAx>
      <c:valAx>
        <c:axId val="2851156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85112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20.8</c:v>
                </c:pt>
                <c:pt idx="1">
                  <c:v>20.9</c:v>
                </c:pt>
                <c:pt idx="2">
                  <c:v>20.399999999999999</c:v>
                </c:pt>
                <c:pt idx="3">
                  <c:v>19.3</c:v>
                </c:pt>
                <c:pt idx="4">
                  <c:v>18.8</c:v>
                </c:pt>
              </c:numCache>
            </c:numRef>
          </c:val>
          <c:extLst xmlns:c16r2="http://schemas.microsoft.com/office/drawing/2015/06/chart">
            <c:ext xmlns:c16="http://schemas.microsoft.com/office/drawing/2014/chart" uri="{C3380CC4-5D6E-409C-BE32-E72D297353CC}">
              <c16:uniqueId val="{00000000-69FC-418A-BCE5-B79706B24DE0}"/>
            </c:ext>
          </c:extLst>
        </c:ser>
        <c:dLbls>
          <c:showLegendKey val="0"/>
          <c:showVal val="0"/>
          <c:showCatName val="0"/>
          <c:showSerName val="0"/>
          <c:showPercent val="0"/>
          <c:showBubbleSize val="0"/>
        </c:dLbls>
        <c:gapWidth val="150"/>
        <c:axId val="285113688"/>
        <c:axId val="285114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24.3</c:v>
                </c:pt>
                <c:pt idx="1">
                  <c:v>24.2</c:v>
                </c:pt>
                <c:pt idx="2">
                  <c:v>25.3</c:v>
                </c:pt>
                <c:pt idx="3">
                  <c:v>25.2</c:v>
                </c:pt>
                <c:pt idx="4">
                  <c:v>25.4</c:v>
                </c:pt>
              </c:numCache>
            </c:numRef>
          </c:val>
          <c:smooth val="0"/>
          <c:extLst xmlns:c16r2="http://schemas.microsoft.com/office/drawing/2015/06/chart">
            <c:ext xmlns:c16="http://schemas.microsoft.com/office/drawing/2014/chart" uri="{C3380CC4-5D6E-409C-BE32-E72D297353CC}">
              <c16:uniqueId val="{00000001-69FC-418A-BCE5-B79706B24DE0}"/>
            </c:ext>
          </c:extLst>
        </c:ser>
        <c:dLbls>
          <c:showLegendKey val="0"/>
          <c:showVal val="0"/>
          <c:showCatName val="0"/>
          <c:showSerName val="0"/>
          <c:showPercent val="0"/>
          <c:showBubbleSize val="0"/>
        </c:dLbls>
        <c:marker val="1"/>
        <c:smooth val="0"/>
        <c:axId val="285113688"/>
        <c:axId val="285114472"/>
      </c:lineChart>
      <c:dateAx>
        <c:axId val="285113688"/>
        <c:scaling>
          <c:orientation val="minMax"/>
        </c:scaling>
        <c:delete val="1"/>
        <c:axPos val="b"/>
        <c:numFmt formatCode="ge" sourceLinked="1"/>
        <c:majorTickMark val="none"/>
        <c:minorTickMark val="none"/>
        <c:tickLblPos val="none"/>
        <c:crossAx val="285114472"/>
        <c:crosses val="autoZero"/>
        <c:auto val="1"/>
        <c:lblOffset val="100"/>
        <c:baseTimeUnit val="years"/>
      </c:dateAx>
      <c:valAx>
        <c:axId val="285114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5113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47.3</c:v>
                </c:pt>
                <c:pt idx="1">
                  <c:v>50.9</c:v>
                </c:pt>
                <c:pt idx="2">
                  <c:v>53.1</c:v>
                </c:pt>
                <c:pt idx="3">
                  <c:v>49.5</c:v>
                </c:pt>
                <c:pt idx="4">
                  <c:v>52.7</c:v>
                </c:pt>
              </c:numCache>
            </c:numRef>
          </c:val>
          <c:extLst xmlns:c16r2="http://schemas.microsoft.com/office/drawing/2015/06/chart">
            <c:ext xmlns:c16="http://schemas.microsoft.com/office/drawing/2014/chart" uri="{C3380CC4-5D6E-409C-BE32-E72D297353CC}">
              <c16:uniqueId val="{00000000-9599-4514-9BBB-0C62B5B263A9}"/>
            </c:ext>
          </c:extLst>
        </c:ser>
        <c:dLbls>
          <c:showLegendKey val="0"/>
          <c:showVal val="0"/>
          <c:showCatName val="0"/>
          <c:showSerName val="0"/>
          <c:showPercent val="0"/>
          <c:showBubbleSize val="0"/>
        </c:dLbls>
        <c:gapWidth val="150"/>
        <c:axId val="285113296"/>
        <c:axId val="284972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52.5</c:v>
                </c:pt>
                <c:pt idx="1">
                  <c:v>52.6</c:v>
                </c:pt>
                <c:pt idx="2">
                  <c:v>53.2</c:v>
                </c:pt>
                <c:pt idx="3">
                  <c:v>54.1</c:v>
                </c:pt>
                <c:pt idx="4">
                  <c:v>53.8</c:v>
                </c:pt>
              </c:numCache>
            </c:numRef>
          </c:val>
          <c:smooth val="0"/>
          <c:extLst xmlns:c16r2="http://schemas.microsoft.com/office/drawing/2015/06/chart">
            <c:ext xmlns:c16="http://schemas.microsoft.com/office/drawing/2014/chart" uri="{C3380CC4-5D6E-409C-BE32-E72D297353CC}">
              <c16:uniqueId val="{00000001-9599-4514-9BBB-0C62B5B263A9}"/>
            </c:ext>
          </c:extLst>
        </c:ser>
        <c:dLbls>
          <c:showLegendKey val="0"/>
          <c:showVal val="0"/>
          <c:showCatName val="0"/>
          <c:showSerName val="0"/>
          <c:showPercent val="0"/>
          <c:showBubbleSize val="0"/>
        </c:dLbls>
        <c:marker val="1"/>
        <c:smooth val="0"/>
        <c:axId val="285113296"/>
        <c:axId val="284972792"/>
      </c:lineChart>
      <c:dateAx>
        <c:axId val="285113296"/>
        <c:scaling>
          <c:orientation val="minMax"/>
        </c:scaling>
        <c:delete val="1"/>
        <c:axPos val="b"/>
        <c:numFmt formatCode="ge" sourceLinked="1"/>
        <c:majorTickMark val="none"/>
        <c:minorTickMark val="none"/>
        <c:tickLblPos val="none"/>
        <c:crossAx val="284972792"/>
        <c:crosses val="autoZero"/>
        <c:auto val="1"/>
        <c:lblOffset val="100"/>
        <c:baseTimeUnit val="years"/>
      </c:dateAx>
      <c:valAx>
        <c:axId val="284972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5113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5" zoomScaleNormal="85" zoomScaleSheetLayoutView="70" workbookViewId="0">
      <selection activeCell="NJ30" sqref="NJ30:NX46"/>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9" t="str">
        <f>データ!H6</f>
        <v>熊本県水俣市　国保水俣市立総合医療センター</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15">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400床以上～500床未満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397</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15">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15">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18</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感 災 地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f>データ!AC6</f>
        <v>4</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401</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15">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15">
      <c r="A12" s="2"/>
      <c r="B12" s="83">
        <f>データ!U6</f>
        <v>25102</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29327</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351</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351</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15">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x14ac:dyDescent="0.15">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149</v>
      </c>
      <c r="NK16" s="101"/>
      <c r="NL16" s="101"/>
      <c r="NM16" s="101"/>
      <c r="NN16" s="101"/>
      <c r="NO16" s="101"/>
      <c r="NP16" s="101"/>
      <c r="NQ16" s="101"/>
      <c r="NR16" s="101"/>
      <c r="NS16" s="101"/>
      <c r="NT16" s="101"/>
      <c r="NU16" s="101"/>
      <c r="NV16" s="101"/>
      <c r="NW16" s="101"/>
      <c r="NX16" s="102"/>
    </row>
    <row r="17" spans="1:388" ht="13.5" customHeight="1" x14ac:dyDescent="0.15">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150</v>
      </c>
      <c r="NK30" s="104"/>
      <c r="NL30" s="104"/>
      <c r="NM30" s="104"/>
      <c r="NN30" s="104"/>
      <c r="NO30" s="104"/>
      <c r="NP30" s="104"/>
      <c r="NQ30" s="104"/>
      <c r="NR30" s="104"/>
      <c r="NS30" s="104"/>
      <c r="NT30" s="104"/>
      <c r="NU30" s="104"/>
      <c r="NV30" s="104"/>
      <c r="NW30" s="104"/>
      <c r="NX30" s="105"/>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x14ac:dyDescent="0.15">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x14ac:dyDescent="0.15">
      <c r="A33" s="2"/>
      <c r="B33" s="25"/>
      <c r="D33" s="5"/>
      <c r="E33" s="5"/>
      <c r="F33" s="5"/>
      <c r="G33" s="118" t="s">
        <v>37</v>
      </c>
      <c r="H33" s="118"/>
      <c r="I33" s="118"/>
      <c r="J33" s="118"/>
      <c r="K33" s="118"/>
      <c r="L33" s="118"/>
      <c r="M33" s="118"/>
      <c r="N33" s="118"/>
      <c r="O33" s="118"/>
      <c r="P33" s="119">
        <f>データ!AH7</f>
        <v>108.5</v>
      </c>
      <c r="Q33" s="120"/>
      <c r="R33" s="120"/>
      <c r="S33" s="120"/>
      <c r="T33" s="120"/>
      <c r="U33" s="120"/>
      <c r="V33" s="120"/>
      <c r="W33" s="120"/>
      <c r="X33" s="120"/>
      <c r="Y33" s="120"/>
      <c r="Z33" s="120"/>
      <c r="AA33" s="120"/>
      <c r="AB33" s="120"/>
      <c r="AC33" s="120"/>
      <c r="AD33" s="121"/>
      <c r="AE33" s="119">
        <f>データ!AI7</f>
        <v>106.4</v>
      </c>
      <c r="AF33" s="120"/>
      <c r="AG33" s="120"/>
      <c r="AH33" s="120"/>
      <c r="AI33" s="120"/>
      <c r="AJ33" s="120"/>
      <c r="AK33" s="120"/>
      <c r="AL33" s="120"/>
      <c r="AM33" s="120"/>
      <c r="AN33" s="120"/>
      <c r="AO33" s="120"/>
      <c r="AP33" s="120"/>
      <c r="AQ33" s="120"/>
      <c r="AR33" s="120"/>
      <c r="AS33" s="121"/>
      <c r="AT33" s="119">
        <f>データ!AJ7</f>
        <v>104.2</v>
      </c>
      <c r="AU33" s="120"/>
      <c r="AV33" s="120"/>
      <c r="AW33" s="120"/>
      <c r="AX33" s="120"/>
      <c r="AY33" s="120"/>
      <c r="AZ33" s="120"/>
      <c r="BA33" s="120"/>
      <c r="BB33" s="120"/>
      <c r="BC33" s="120"/>
      <c r="BD33" s="120"/>
      <c r="BE33" s="120"/>
      <c r="BF33" s="120"/>
      <c r="BG33" s="120"/>
      <c r="BH33" s="121"/>
      <c r="BI33" s="119">
        <f>データ!AK7</f>
        <v>110.1</v>
      </c>
      <c r="BJ33" s="120"/>
      <c r="BK33" s="120"/>
      <c r="BL33" s="120"/>
      <c r="BM33" s="120"/>
      <c r="BN33" s="120"/>
      <c r="BO33" s="120"/>
      <c r="BP33" s="120"/>
      <c r="BQ33" s="120"/>
      <c r="BR33" s="120"/>
      <c r="BS33" s="120"/>
      <c r="BT33" s="120"/>
      <c r="BU33" s="120"/>
      <c r="BV33" s="120"/>
      <c r="BW33" s="121"/>
      <c r="BX33" s="119">
        <f>データ!AL7</f>
        <v>107.3</v>
      </c>
      <c r="BY33" s="120"/>
      <c r="BZ33" s="120"/>
      <c r="CA33" s="120"/>
      <c r="CB33" s="120"/>
      <c r="CC33" s="120"/>
      <c r="CD33" s="120"/>
      <c r="CE33" s="120"/>
      <c r="CF33" s="120"/>
      <c r="CG33" s="120"/>
      <c r="CH33" s="120"/>
      <c r="CI33" s="120"/>
      <c r="CJ33" s="120"/>
      <c r="CK33" s="120"/>
      <c r="CL33" s="121"/>
      <c r="CO33" s="5"/>
      <c r="CP33" s="5"/>
      <c r="CQ33" s="5"/>
      <c r="CR33" s="5"/>
      <c r="CS33" s="5"/>
      <c r="CT33" s="5"/>
      <c r="CU33" s="118" t="s">
        <v>37</v>
      </c>
      <c r="CV33" s="118"/>
      <c r="CW33" s="118"/>
      <c r="CX33" s="118"/>
      <c r="CY33" s="118"/>
      <c r="CZ33" s="118"/>
      <c r="DA33" s="118"/>
      <c r="DB33" s="118"/>
      <c r="DC33" s="118"/>
      <c r="DD33" s="119">
        <f>データ!AS7</f>
        <v>108.4</v>
      </c>
      <c r="DE33" s="120"/>
      <c r="DF33" s="120"/>
      <c r="DG33" s="120"/>
      <c r="DH33" s="120"/>
      <c r="DI33" s="120"/>
      <c r="DJ33" s="120"/>
      <c r="DK33" s="120"/>
      <c r="DL33" s="120"/>
      <c r="DM33" s="120"/>
      <c r="DN33" s="120"/>
      <c r="DO33" s="120"/>
      <c r="DP33" s="120"/>
      <c r="DQ33" s="120"/>
      <c r="DR33" s="121"/>
      <c r="DS33" s="119">
        <f>データ!AT7</f>
        <v>101.9</v>
      </c>
      <c r="DT33" s="120"/>
      <c r="DU33" s="120"/>
      <c r="DV33" s="120"/>
      <c r="DW33" s="120"/>
      <c r="DX33" s="120"/>
      <c r="DY33" s="120"/>
      <c r="DZ33" s="120"/>
      <c r="EA33" s="120"/>
      <c r="EB33" s="120"/>
      <c r="EC33" s="120"/>
      <c r="ED33" s="120"/>
      <c r="EE33" s="120"/>
      <c r="EF33" s="120"/>
      <c r="EG33" s="121"/>
      <c r="EH33" s="119">
        <f>データ!AU7</f>
        <v>98.5</v>
      </c>
      <c r="EI33" s="120"/>
      <c r="EJ33" s="120"/>
      <c r="EK33" s="120"/>
      <c r="EL33" s="120"/>
      <c r="EM33" s="120"/>
      <c r="EN33" s="120"/>
      <c r="EO33" s="120"/>
      <c r="EP33" s="120"/>
      <c r="EQ33" s="120"/>
      <c r="ER33" s="120"/>
      <c r="ES33" s="120"/>
      <c r="ET33" s="120"/>
      <c r="EU33" s="120"/>
      <c r="EV33" s="121"/>
      <c r="EW33" s="119">
        <f>データ!AV7</f>
        <v>103.7</v>
      </c>
      <c r="EX33" s="120"/>
      <c r="EY33" s="120"/>
      <c r="EZ33" s="120"/>
      <c r="FA33" s="120"/>
      <c r="FB33" s="120"/>
      <c r="FC33" s="120"/>
      <c r="FD33" s="120"/>
      <c r="FE33" s="120"/>
      <c r="FF33" s="120"/>
      <c r="FG33" s="120"/>
      <c r="FH33" s="120"/>
      <c r="FI33" s="120"/>
      <c r="FJ33" s="120"/>
      <c r="FK33" s="121"/>
      <c r="FL33" s="119">
        <f>データ!AW7</f>
        <v>101</v>
      </c>
      <c r="FM33" s="120"/>
      <c r="FN33" s="120"/>
      <c r="FO33" s="120"/>
      <c r="FP33" s="120"/>
      <c r="FQ33" s="120"/>
      <c r="FR33" s="120"/>
      <c r="FS33" s="120"/>
      <c r="FT33" s="120"/>
      <c r="FU33" s="120"/>
      <c r="FV33" s="120"/>
      <c r="FW33" s="120"/>
      <c r="FX33" s="120"/>
      <c r="FY33" s="120"/>
      <c r="FZ33" s="121"/>
      <c r="GA33" s="5"/>
      <c r="GB33" s="5"/>
      <c r="GC33" s="5"/>
      <c r="GD33" s="5"/>
      <c r="GE33" s="5"/>
      <c r="GF33" s="5"/>
      <c r="GG33" s="5"/>
      <c r="GH33" s="5"/>
      <c r="GI33" s="118" t="s">
        <v>37</v>
      </c>
      <c r="GJ33" s="118"/>
      <c r="GK33" s="118"/>
      <c r="GL33" s="118"/>
      <c r="GM33" s="118"/>
      <c r="GN33" s="118"/>
      <c r="GO33" s="118"/>
      <c r="GP33" s="118"/>
      <c r="GQ33" s="118"/>
      <c r="GR33" s="119">
        <f>データ!BD7</f>
        <v>0</v>
      </c>
      <c r="GS33" s="120"/>
      <c r="GT33" s="120"/>
      <c r="GU33" s="120"/>
      <c r="GV33" s="120"/>
      <c r="GW33" s="120"/>
      <c r="GX33" s="120"/>
      <c r="GY33" s="120"/>
      <c r="GZ33" s="120"/>
      <c r="HA33" s="120"/>
      <c r="HB33" s="120"/>
      <c r="HC33" s="120"/>
      <c r="HD33" s="120"/>
      <c r="HE33" s="120"/>
      <c r="HF33" s="121"/>
      <c r="HG33" s="119">
        <f>データ!BE7</f>
        <v>0</v>
      </c>
      <c r="HH33" s="120"/>
      <c r="HI33" s="120"/>
      <c r="HJ33" s="120"/>
      <c r="HK33" s="120"/>
      <c r="HL33" s="120"/>
      <c r="HM33" s="120"/>
      <c r="HN33" s="120"/>
      <c r="HO33" s="120"/>
      <c r="HP33" s="120"/>
      <c r="HQ33" s="120"/>
      <c r="HR33" s="120"/>
      <c r="HS33" s="120"/>
      <c r="HT33" s="120"/>
      <c r="HU33" s="121"/>
      <c r="HV33" s="119">
        <f>データ!BF7</f>
        <v>0</v>
      </c>
      <c r="HW33" s="120"/>
      <c r="HX33" s="120"/>
      <c r="HY33" s="120"/>
      <c r="HZ33" s="120"/>
      <c r="IA33" s="120"/>
      <c r="IB33" s="120"/>
      <c r="IC33" s="120"/>
      <c r="ID33" s="120"/>
      <c r="IE33" s="120"/>
      <c r="IF33" s="120"/>
      <c r="IG33" s="120"/>
      <c r="IH33" s="120"/>
      <c r="II33" s="120"/>
      <c r="IJ33" s="121"/>
      <c r="IK33" s="119">
        <f>データ!BG7</f>
        <v>0</v>
      </c>
      <c r="IL33" s="120"/>
      <c r="IM33" s="120"/>
      <c r="IN33" s="120"/>
      <c r="IO33" s="120"/>
      <c r="IP33" s="120"/>
      <c r="IQ33" s="120"/>
      <c r="IR33" s="120"/>
      <c r="IS33" s="120"/>
      <c r="IT33" s="120"/>
      <c r="IU33" s="120"/>
      <c r="IV33" s="120"/>
      <c r="IW33" s="120"/>
      <c r="IX33" s="120"/>
      <c r="IY33" s="121"/>
      <c r="IZ33" s="119">
        <f>データ!BH7</f>
        <v>0</v>
      </c>
      <c r="JA33" s="120"/>
      <c r="JB33" s="120"/>
      <c r="JC33" s="120"/>
      <c r="JD33" s="120"/>
      <c r="JE33" s="120"/>
      <c r="JF33" s="120"/>
      <c r="JG33" s="120"/>
      <c r="JH33" s="120"/>
      <c r="JI33" s="120"/>
      <c r="JJ33" s="120"/>
      <c r="JK33" s="120"/>
      <c r="JL33" s="120"/>
      <c r="JM33" s="120"/>
      <c r="JN33" s="121"/>
      <c r="JO33" s="5"/>
      <c r="JP33" s="5"/>
      <c r="JQ33" s="5"/>
      <c r="JR33" s="5"/>
      <c r="JS33" s="5"/>
      <c r="JT33" s="5"/>
      <c r="JU33" s="5"/>
      <c r="JV33" s="5"/>
      <c r="JW33" s="118" t="s">
        <v>37</v>
      </c>
      <c r="JX33" s="118"/>
      <c r="JY33" s="118"/>
      <c r="JZ33" s="118"/>
      <c r="KA33" s="118"/>
      <c r="KB33" s="118"/>
      <c r="KC33" s="118"/>
      <c r="KD33" s="118"/>
      <c r="KE33" s="118"/>
      <c r="KF33" s="119">
        <f>データ!BO7</f>
        <v>72.400000000000006</v>
      </c>
      <c r="KG33" s="120"/>
      <c r="KH33" s="120"/>
      <c r="KI33" s="120"/>
      <c r="KJ33" s="120"/>
      <c r="KK33" s="120"/>
      <c r="KL33" s="120"/>
      <c r="KM33" s="120"/>
      <c r="KN33" s="120"/>
      <c r="KO33" s="120"/>
      <c r="KP33" s="120"/>
      <c r="KQ33" s="120"/>
      <c r="KR33" s="120"/>
      <c r="KS33" s="120"/>
      <c r="KT33" s="121"/>
      <c r="KU33" s="119">
        <f>データ!BP7</f>
        <v>69.099999999999994</v>
      </c>
      <c r="KV33" s="120"/>
      <c r="KW33" s="120"/>
      <c r="KX33" s="120"/>
      <c r="KY33" s="120"/>
      <c r="KZ33" s="120"/>
      <c r="LA33" s="120"/>
      <c r="LB33" s="120"/>
      <c r="LC33" s="120"/>
      <c r="LD33" s="120"/>
      <c r="LE33" s="120"/>
      <c r="LF33" s="120"/>
      <c r="LG33" s="120"/>
      <c r="LH33" s="120"/>
      <c r="LI33" s="121"/>
      <c r="LJ33" s="119">
        <f>データ!BQ7</f>
        <v>66.599999999999994</v>
      </c>
      <c r="LK33" s="120"/>
      <c r="LL33" s="120"/>
      <c r="LM33" s="120"/>
      <c r="LN33" s="120"/>
      <c r="LO33" s="120"/>
      <c r="LP33" s="120"/>
      <c r="LQ33" s="120"/>
      <c r="LR33" s="120"/>
      <c r="LS33" s="120"/>
      <c r="LT33" s="120"/>
      <c r="LU33" s="120"/>
      <c r="LV33" s="120"/>
      <c r="LW33" s="120"/>
      <c r="LX33" s="121"/>
      <c r="LY33" s="119">
        <f>データ!BR7</f>
        <v>70.400000000000006</v>
      </c>
      <c r="LZ33" s="120"/>
      <c r="MA33" s="120"/>
      <c r="MB33" s="120"/>
      <c r="MC33" s="120"/>
      <c r="MD33" s="120"/>
      <c r="ME33" s="120"/>
      <c r="MF33" s="120"/>
      <c r="MG33" s="120"/>
      <c r="MH33" s="120"/>
      <c r="MI33" s="120"/>
      <c r="MJ33" s="120"/>
      <c r="MK33" s="120"/>
      <c r="ML33" s="120"/>
      <c r="MM33" s="121"/>
      <c r="MN33" s="119">
        <f>データ!BS7</f>
        <v>71.2</v>
      </c>
      <c r="MO33" s="120"/>
      <c r="MP33" s="120"/>
      <c r="MQ33" s="120"/>
      <c r="MR33" s="120"/>
      <c r="MS33" s="120"/>
      <c r="MT33" s="120"/>
      <c r="MU33" s="120"/>
      <c r="MV33" s="120"/>
      <c r="MW33" s="120"/>
      <c r="MX33" s="120"/>
      <c r="MY33" s="120"/>
      <c r="MZ33" s="120"/>
      <c r="NA33" s="120"/>
      <c r="NB33" s="121"/>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x14ac:dyDescent="0.15">
      <c r="A34" s="2"/>
      <c r="B34" s="25"/>
      <c r="D34" s="5"/>
      <c r="E34" s="5"/>
      <c r="F34" s="5"/>
      <c r="G34" s="118" t="s">
        <v>38</v>
      </c>
      <c r="H34" s="118"/>
      <c r="I34" s="118"/>
      <c r="J34" s="118"/>
      <c r="K34" s="118"/>
      <c r="L34" s="118"/>
      <c r="M34" s="118"/>
      <c r="N34" s="118"/>
      <c r="O34" s="118"/>
      <c r="P34" s="119">
        <f>データ!AM7</f>
        <v>100.4</v>
      </c>
      <c r="Q34" s="120"/>
      <c r="R34" s="120"/>
      <c r="S34" s="120"/>
      <c r="T34" s="120"/>
      <c r="U34" s="120"/>
      <c r="V34" s="120"/>
      <c r="W34" s="120"/>
      <c r="X34" s="120"/>
      <c r="Y34" s="120"/>
      <c r="Z34" s="120"/>
      <c r="AA34" s="120"/>
      <c r="AB34" s="120"/>
      <c r="AC34" s="120"/>
      <c r="AD34" s="121"/>
      <c r="AE34" s="119">
        <f>データ!AN7</f>
        <v>99.7</v>
      </c>
      <c r="AF34" s="120"/>
      <c r="AG34" s="120"/>
      <c r="AH34" s="120"/>
      <c r="AI34" s="120"/>
      <c r="AJ34" s="120"/>
      <c r="AK34" s="120"/>
      <c r="AL34" s="120"/>
      <c r="AM34" s="120"/>
      <c r="AN34" s="120"/>
      <c r="AO34" s="120"/>
      <c r="AP34" s="120"/>
      <c r="AQ34" s="120"/>
      <c r="AR34" s="120"/>
      <c r="AS34" s="121"/>
      <c r="AT34" s="119">
        <f>データ!AO7</f>
        <v>98.8</v>
      </c>
      <c r="AU34" s="120"/>
      <c r="AV34" s="120"/>
      <c r="AW34" s="120"/>
      <c r="AX34" s="120"/>
      <c r="AY34" s="120"/>
      <c r="AZ34" s="120"/>
      <c r="BA34" s="120"/>
      <c r="BB34" s="120"/>
      <c r="BC34" s="120"/>
      <c r="BD34" s="120"/>
      <c r="BE34" s="120"/>
      <c r="BF34" s="120"/>
      <c r="BG34" s="120"/>
      <c r="BH34" s="121"/>
      <c r="BI34" s="119">
        <f>データ!AP7</f>
        <v>98.5</v>
      </c>
      <c r="BJ34" s="120"/>
      <c r="BK34" s="120"/>
      <c r="BL34" s="120"/>
      <c r="BM34" s="120"/>
      <c r="BN34" s="120"/>
      <c r="BO34" s="120"/>
      <c r="BP34" s="120"/>
      <c r="BQ34" s="120"/>
      <c r="BR34" s="120"/>
      <c r="BS34" s="120"/>
      <c r="BT34" s="120"/>
      <c r="BU34" s="120"/>
      <c r="BV34" s="120"/>
      <c r="BW34" s="121"/>
      <c r="BX34" s="119">
        <f>データ!AQ7</f>
        <v>98.7</v>
      </c>
      <c r="BY34" s="120"/>
      <c r="BZ34" s="120"/>
      <c r="CA34" s="120"/>
      <c r="CB34" s="120"/>
      <c r="CC34" s="120"/>
      <c r="CD34" s="120"/>
      <c r="CE34" s="120"/>
      <c r="CF34" s="120"/>
      <c r="CG34" s="120"/>
      <c r="CH34" s="120"/>
      <c r="CI34" s="120"/>
      <c r="CJ34" s="120"/>
      <c r="CK34" s="120"/>
      <c r="CL34" s="121"/>
      <c r="CO34" s="5"/>
      <c r="CP34" s="5"/>
      <c r="CQ34" s="5"/>
      <c r="CR34" s="5"/>
      <c r="CS34" s="5"/>
      <c r="CT34" s="5"/>
      <c r="CU34" s="118" t="s">
        <v>38</v>
      </c>
      <c r="CV34" s="118"/>
      <c r="CW34" s="118"/>
      <c r="CX34" s="118"/>
      <c r="CY34" s="118"/>
      <c r="CZ34" s="118"/>
      <c r="DA34" s="118"/>
      <c r="DB34" s="118"/>
      <c r="DC34" s="118"/>
      <c r="DD34" s="119">
        <f>データ!AX7</f>
        <v>95.4</v>
      </c>
      <c r="DE34" s="120"/>
      <c r="DF34" s="120"/>
      <c r="DG34" s="120"/>
      <c r="DH34" s="120"/>
      <c r="DI34" s="120"/>
      <c r="DJ34" s="120"/>
      <c r="DK34" s="120"/>
      <c r="DL34" s="120"/>
      <c r="DM34" s="120"/>
      <c r="DN34" s="120"/>
      <c r="DO34" s="120"/>
      <c r="DP34" s="120"/>
      <c r="DQ34" s="120"/>
      <c r="DR34" s="121"/>
      <c r="DS34" s="119">
        <f>データ!AY7</f>
        <v>93.6</v>
      </c>
      <c r="DT34" s="120"/>
      <c r="DU34" s="120"/>
      <c r="DV34" s="120"/>
      <c r="DW34" s="120"/>
      <c r="DX34" s="120"/>
      <c r="DY34" s="120"/>
      <c r="DZ34" s="120"/>
      <c r="EA34" s="120"/>
      <c r="EB34" s="120"/>
      <c r="EC34" s="120"/>
      <c r="ED34" s="120"/>
      <c r="EE34" s="120"/>
      <c r="EF34" s="120"/>
      <c r="EG34" s="121"/>
      <c r="EH34" s="119">
        <f>データ!AZ7</f>
        <v>91.8</v>
      </c>
      <c r="EI34" s="120"/>
      <c r="EJ34" s="120"/>
      <c r="EK34" s="120"/>
      <c r="EL34" s="120"/>
      <c r="EM34" s="120"/>
      <c r="EN34" s="120"/>
      <c r="EO34" s="120"/>
      <c r="EP34" s="120"/>
      <c r="EQ34" s="120"/>
      <c r="ER34" s="120"/>
      <c r="ES34" s="120"/>
      <c r="ET34" s="120"/>
      <c r="EU34" s="120"/>
      <c r="EV34" s="121"/>
      <c r="EW34" s="119">
        <f>データ!BA7</f>
        <v>91.6</v>
      </c>
      <c r="EX34" s="120"/>
      <c r="EY34" s="120"/>
      <c r="EZ34" s="120"/>
      <c r="FA34" s="120"/>
      <c r="FB34" s="120"/>
      <c r="FC34" s="120"/>
      <c r="FD34" s="120"/>
      <c r="FE34" s="120"/>
      <c r="FF34" s="120"/>
      <c r="FG34" s="120"/>
      <c r="FH34" s="120"/>
      <c r="FI34" s="120"/>
      <c r="FJ34" s="120"/>
      <c r="FK34" s="121"/>
      <c r="FL34" s="119">
        <f>データ!BB7</f>
        <v>92.1</v>
      </c>
      <c r="FM34" s="120"/>
      <c r="FN34" s="120"/>
      <c r="FO34" s="120"/>
      <c r="FP34" s="120"/>
      <c r="FQ34" s="120"/>
      <c r="FR34" s="120"/>
      <c r="FS34" s="120"/>
      <c r="FT34" s="120"/>
      <c r="FU34" s="120"/>
      <c r="FV34" s="120"/>
      <c r="FW34" s="120"/>
      <c r="FX34" s="120"/>
      <c r="FY34" s="120"/>
      <c r="FZ34" s="121"/>
      <c r="GA34" s="5"/>
      <c r="GB34" s="5"/>
      <c r="GC34" s="5"/>
      <c r="GD34" s="5"/>
      <c r="GE34" s="5"/>
      <c r="GF34" s="5"/>
      <c r="GG34" s="5"/>
      <c r="GH34" s="5"/>
      <c r="GI34" s="118" t="s">
        <v>38</v>
      </c>
      <c r="GJ34" s="118"/>
      <c r="GK34" s="118"/>
      <c r="GL34" s="118"/>
      <c r="GM34" s="118"/>
      <c r="GN34" s="118"/>
      <c r="GO34" s="118"/>
      <c r="GP34" s="118"/>
      <c r="GQ34" s="118"/>
      <c r="GR34" s="119">
        <f>データ!BI7</f>
        <v>52.1</v>
      </c>
      <c r="GS34" s="120"/>
      <c r="GT34" s="120"/>
      <c r="GU34" s="120"/>
      <c r="GV34" s="120"/>
      <c r="GW34" s="120"/>
      <c r="GX34" s="120"/>
      <c r="GY34" s="120"/>
      <c r="GZ34" s="120"/>
      <c r="HA34" s="120"/>
      <c r="HB34" s="120"/>
      <c r="HC34" s="120"/>
      <c r="HD34" s="120"/>
      <c r="HE34" s="120"/>
      <c r="HF34" s="121"/>
      <c r="HG34" s="119">
        <f>データ!BJ7</f>
        <v>45.6</v>
      </c>
      <c r="HH34" s="120"/>
      <c r="HI34" s="120"/>
      <c r="HJ34" s="120"/>
      <c r="HK34" s="120"/>
      <c r="HL34" s="120"/>
      <c r="HM34" s="120"/>
      <c r="HN34" s="120"/>
      <c r="HO34" s="120"/>
      <c r="HP34" s="120"/>
      <c r="HQ34" s="120"/>
      <c r="HR34" s="120"/>
      <c r="HS34" s="120"/>
      <c r="HT34" s="120"/>
      <c r="HU34" s="121"/>
      <c r="HV34" s="119">
        <f>データ!BK7</f>
        <v>38.1</v>
      </c>
      <c r="HW34" s="120"/>
      <c r="HX34" s="120"/>
      <c r="HY34" s="120"/>
      <c r="HZ34" s="120"/>
      <c r="IA34" s="120"/>
      <c r="IB34" s="120"/>
      <c r="IC34" s="120"/>
      <c r="ID34" s="120"/>
      <c r="IE34" s="120"/>
      <c r="IF34" s="120"/>
      <c r="IG34" s="120"/>
      <c r="IH34" s="120"/>
      <c r="II34" s="120"/>
      <c r="IJ34" s="121"/>
      <c r="IK34" s="119">
        <f>データ!BL7</f>
        <v>42.9</v>
      </c>
      <c r="IL34" s="120"/>
      <c r="IM34" s="120"/>
      <c r="IN34" s="120"/>
      <c r="IO34" s="120"/>
      <c r="IP34" s="120"/>
      <c r="IQ34" s="120"/>
      <c r="IR34" s="120"/>
      <c r="IS34" s="120"/>
      <c r="IT34" s="120"/>
      <c r="IU34" s="120"/>
      <c r="IV34" s="120"/>
      <c r="IW34" s="120"/>
      <c r="IX34" s="120"/>
      <c r="IY34" s="121"/>
      <c r="IZ34" s="119">
        <f>データ!BM7</f>
        <v>40.200000000000003</v>
      </c>
      <c r="JA34" s="120"/>
      <c r="JB34" s="120"/>
      <c r="JC34" s="120"/>
      <c r="JD34" s="120"/>
      <c r="JE34" s="120"/>
      <c r="JF34" s="120"/>
      <c r="JG34" s="120"/>
      <c r="JH34" s="120"/>
      <c r="JI34" s="120"/>
      <c r="JJ34" s="120"/>
      <c r="JK34" s="120"/>
      <c r="JL34" s="120"/>
      <c r="JM34" s="120"/>
      <c r="JN34" s="121"/>
      <c r="JO34" s="5"/>
      <c r="JP34" s="5"/>
      <c r="JQ34" s="5"/>
      <c r="JR34" s="5"/>
      <c r="JS34" s="5"/>
      <c r="JT34" s="5"/>
      <c r="JU34" s="5"/>
      <c r="JV34" s="5"/>
      <c r="JW34" s="118" t="s">
        <v>38</v>
      </c>
      <c r="JX34" s="118"/>
      <c r="JY34" s="118"/>
      <c r="JZ34" s="118"/>
      <c r="KA34" s="118"/>
      <c r="KB34" s="118"/>
      <c r="KC34" s="118"/>
      <c r="KD34" s="118"/>
      <c r="KE34" s="118"/>
      <c r="KF34" s="119">
        <f>データ!BT7</f>
        <v>76</v>
      </c>
      <c r="KG34" s="120"/>
      <c r="KH34" s="120"/>
      <c r="KI34" s="120"/>
      <c r="KJ34" s="120"/>
      <c r="KK34" s="120"/>
      <c r="KL34" s="120"/>
      <c r="KM34" s="120"/>
      <c r="KN34" s="120"/>
      <c r="KO34" s="120"/>
      <c r="KP34" s="120"/>
      <c r="KQ34" s="120"/>
      <c r="KR34" s="120"/>
      <c r="KS34" s="120"/>
      <c r="KT34" s="121"/>
      <c r="KU34" s="119">
        <f>データ!BU7</f>
        <v>76.099999999999994</v>
      </c>
      <c r="KV34" s="120"/>
      <c r="KW34" s="120"/>
      <c r="KX34" s="120"/>
      <c r="KY34" s="120"/>
      <c r="KZ34" s="120"/>
      <c r="LA34" s="120"/>
      <c r="LB34" s="120"/>
      <c r="LC34" s="120"/>
      <c r="LD34" s="120"/>
      <c r="LE34" s="120"/>
      <c r="LF34" s="120"/>
      <c r="LG34" s="120"/>
      <c r="LH34" s="120"/>
      <c r="LI34" s="121"/>
      <c r="LJ34" s="119">
        <f>データ!BV7</f>
        <v>75.7</v>
      </c>
      <c r="LK34" s="120"/>
      <c r="LL34" s="120"/>
      <c r="LM34" s="120"/>
      <c r="LN34" s="120"/>
      <c r="LO34" s="120"/>
      <c r="LP34" s="120"/>
      <c r="LQ34" s="120"/>
      <c r="LR34" s="120"/>
      <c r="LS34" s="120"/>
      <c r="LT34" s="120"/>
      <c r="LU34" s="120"/>
      <c r="LV34" s="120"/>
      <c r="LW34" s="120"/>
      <c r="LX34" s="121"/>
      <c r="LY34" s="119">
        <f>データ!BW7</f>
        <v>76.099999999999994</v>
      </c>
      <c r="LZ34" s="120"/>
      <c r="MA34" s="120"/>
      <c r="MB34" s="120"/>
      <c r="MC34" s="120"/>
      <c r="MD34" s="120"/>
      <c r="ME34" s="120"/>
      <c r="MF34" s="120"/>
      <c r="MG34" s="120"/>
      <c r="MH34" s="120"/>
      <c r="MI34" s="120"/>
      <c r="MJ34" s="120"/>
      <c r="MK34" s="120"/>
      <c r="ML34" s="120"/>
      <c r="MM34" s="121"/>
      <c r="MN34" s="119">
        <f>データ!BX7</f>
        <v>77</v>
      </c>
      <c r="MO34" s="120"/>
      <c r="MP34" s="120"/>
      <c r="MQ34" s="120"/>
      <c r="MR34" s="120"/>
      <c r="MS34" s="120"/>
      <c r="MT34" s="120"/>
      <c r="MU34" s="120"/>
      <c r="MV34" s="120"/>
      <c r="MW34" s="120"/>
      <c r="MX34" s="120"/>
      <c r="MY34" s="120"/>
      <c r="MZ34" s="120"/>
      <c r="NA34" s="120"/>
      <c r="NB34" s="121"/>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x14ac:dyDescent="0.15">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x14ac:dyDescent="0.15">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151</v>
      </c>
      <c r="NK49" s="104"/>
      <c r="NL49" s="104"/>
      <c r="NM49" s="104"/>
      <c r="NN49" s="104"/>
      <c r="NO49" s="104"/>
      <c r="NP49" s="104"/>
      <c r="NQ49" s="104"/>
      <c r="NR49" s="104"/>
      <c r="NS49" s="104"/>
      <c r="NT49" s="104"/>
      <c r="NU49" s="104"/>
      <c r="NV49" s="104"/>
      <c r="NW49" s="104"/>
      <c r="NX49" s="105"/>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x14ac:dyDescent="0.15">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x14ac:dyDescent="0.15">
      <c r="A55" s="2"/>
      <c r="B55" s="25"/>
      <c r="C55" s="5"/>
      <c r="D55" s="5"/>
      <c r="E55" s="5"/>
      <c r="F55" s="5"/>
      <c r="G55" s="118" t="s">
        <v>37</v>
      </c>
      <c r="H55" s="118"/>
      <c r="I55" s="118"/>
      <c r="J55" s="118"/>
      <c r="K55" s="118"/>
      <c r="L55" s="118"/>
      <c r="M55" s="118"/>
      <c r="N55" s="118"/>
      <c r="O55" s="118"/>
      <c r="P55" s="123">
        <f>データ!BZ7</f>
        <v>37679</v>
      </c>
      <c r="Q55" s="124"/>
      <c r="R55" s="124"/>
      <c r="S55" s="124"/>
      <c r="T55" s="124"/>
      <c r="U55" s="124"/>
      <c r="V55" s="124"/>
      <c r="W55" s="124"/>
      <c r="X55" s="124"/>
      <c r="Y55" s="124"/>
      <c r="Z55" s="124"/>
      <c r="AA55" s="124"/>
      <c r="AB55" s="124"/>
      <c r="AC55" s="124"/>
      <c r="AD55" s="125"/>
      <c r="AE55" s="123">
        <f>データ!CA7</f>
        <v>38271</v>
      </c>
      <c r="AF55" s="124"/>
      <c r="AG55" s="124"/>
      <c r="AH55" s="124"/>
      <c r="AI55" s="124"/>
      <c r="AJ55" s="124"/>
      <c r="AK55" s="124"/>
      <c r="AL55" s="124"/>
      <c r="AM55" s="124"/>
      <c r="AN55" s="124"/>
      <c r="AO55" s="124"/>
      <c r="AP55" s="124"/>
      <c r="AQ55" s="124"/>
      <c r="AR55" s="124"/>
      <c r="AS55" s="125"/>
      <c r="AT55" s="123">
        <f>データ!CB7</f>
        <v>37929</v>
      </c>
      <c r="AU55" s="124"/>
      <c r="AV55" s="124"/>
      <c r="AW55" s="124"/>
      <c r="AX55" s="124"/>
      <c r="AY55" s="124"/>
      <c r="AZ55" s="124"/>
      <c r="BA55" s="124"/>
      <c r="BB55" s="124"/>
      <c r="BC55" s="124"/>
      <c r="BD55" s="124"/>
      <c r="BE55" s="124"/>
      <c r="BF55" s="124"/>
      <c r="BG55" s="124"/>
      <c r="BH55" s="125"/>
      <c r="BI55" s="123">
        <f>データ!CC7</f>
        <v>37854</v>
      </c>
      <c r="BJ55" s="124"/>
      <c r="BK55" s="124"/>
      <c r="BL55" s="124"/>
      <c r="BM55" s="124"/>
      <c r="BN55" s="124"/>
      <c r="BO55" s="124"/>
      <c r="BP55" s="124"/>
      <c r="BQ55" s="124"/>
      <c r="BR55" s="124"/>
      <c r="BS55" s="124"/>
      <c r="BT55" s="124"/>
      <c r="BU55" s="124"/>
      <c r="BV55" s="124"/>
      <c r="BW55" s="125"/>
      <c r="BX55" s="123">
        <f>データ!CD7</f>
        <v>37273</v>
      </c>
      <c r="BY55" s="124"/>
      <c r="BZ55" s="124"/>
      <c r="CA55" s="124"/>
      <c r="CB55" s="124"/>
      <c r="CC55" s="124"/>
      <c r="CD55" s="124"/>
      <c r="CE55" s="124"/>
      <c r="CF55" s="124"/>
      <c r="CG55" s="124"/>
      <c r="CH55" s="124"/>
      <c r="CI55" s="124"/>
      <c r="CJ55" s="124"/>
      <c r="CK55" s="124"/>
      <c r="CL55" s="125"/>
      <c r="CO55" s="5"/>
      <c r="CP55" s="5"/>
      <c r="CQ55" s="5"/>
      <c r="CR55" s="5"/>
      <c r="CS55" s="5"/>
      <c r="CT55" s="5"/>
      <c r="CU55" s="118" t="s">
        <v>37</v>
      </c>
      <c r="CV55" s="118"/>
      <c r="CW55" s="118"/>
      <c r="CX55" s="118"/>
      <c r="CY55" s="118"/>
      <c r="CZ55" s="118"/>
      <c r="DA55" s="118"/>
      <c r="DB55" s="118"/>
      <c r="DC55" s="118"/>
      <c r="DD55" s="123">
        <f>データ!CK7</f>
        <v>10750</v>
      </c>
      <c r="DE55" s="124"/>
      <c r="DF55" s="124"/>
      <c r="DG55" s="124"/>
      <c r="DH55" s="124"/>
      <c r="DI55" s="124"/>
      <c r="DJ55" s="124"/>
      <c r="DK55" s="124"/>
      <c r="DL55" s="124"/>
      <c r="DM55" s="124"/>
      <c r="DN55" s="124"/>
      <c r="DO55" s="124"/>
      <c r="DP55" s="124"/>
      <c r="DQ55" s="124"/>
      <c r="DR55" s="125"/>
      <c r="DS55" s="123">
        <f>データ!CL7</f>
        <v>11067</v>
      </c>
      <c r="DT55" s="124"/>
      <c r="DU55" s="124"/>
      <c r="DV55" s="124"/>
      <c r="DW55" s="124"/>
      <c r="DX55" s="124"/>
      <c r="DY55" s="124"/>
      <c r="DZ55" s="124"/>
      <c r="EA55" s="124"/>
      <c r="EB55" s="124"/>
      <c r="EC55" s="124"/>
      <c r="ED55" s="124"/>
      <c r="EE55" s="124"/>
      <c r="EF55" s="124"/>
      <c r="EG55" s="125"/>
      <c r="EH55" s="123">
        <f>データ!CM7</f>
        <v>11018</v>
      </c>
      <c r="EI55" s="124"/>
      <c r="EJ55" s="124"/>
      <c r="EK55" s="124"/>
      <c r="EL55" s="124"/>
      <c r="EM55" s="124"/>
      <c r="EN55" s="124"/>
      <c r="EO55" s="124"/>
      <c r="EP55" s="124"/>
      <c r="EQ55" s="124"/>
      <c r="ER55" s="124"/>
      <c r="ES55" s="124"/>
      <c r="ET55" s="124"/>
      <c r="EU55" s="124"/>
      <c r="EV55" s="125"/>
      <c r="EW55" s="123">
        <f>データ!CN7</f>
        <v>11271</v>
      </c>
      <c r="EX55" s="124"/>
      <c r="EY55" s="124"/>
      <c r="EZ55" s="124"/>
      <c r="FA55" s="124"/>
      <c r="FB55" s="124"/>
      <c r="FC55" s="124"/>
      <c r="FD55" s="124"/>
      <c r="FE55" s="124"/>
      <c r="FF55" s="124"/>
      <c r="FG55" s="124"/>
      <c r="FH55" s="124"/>
      <c r="FI55" s="124"/>
      <c r="FJ55" s="124"/>
      <c r="FK55" s="125"/>
      <c r="FL55" s="123">
        <f>データ!CO7</f>
        <v>11401</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18" t="s">
        <v>37</v>
      </c>
      <c r="GJ55" s="118"/>
      <c r="GK55" s="118"/>
      <c r="GL55" s="118"/>
      <c r="GM55" s="118"/>
      <c r="GN55" s="118"/>
      <c r="GO55" s="118"/>
      <c r="GP55" s="118"/>
      <c r="GQ55" s="118"/>
      <c r="GR55" s="119">
        <f>データ!CV7</f>
        <v>47.3</v>
      </c>
      <c r="GS55" s="120"/>
      <c r="GT55" s="120"/>
      <c r="GU55" s="120"/>
      <c r="GV55" s="120"/>
      <c r="GW55" s="120"/>
      <c r="GX55" s="120"/>
      <c r="GY55" s="120"/>
      <c r="GZ55" s="120"/>
      <c r="HA55" s="120"/>
      <c r="HB55" s="120"/>
      <c r="HC55" s="120"/>
      <c r="HD55" s="120"/>
      <c r="HE55" s="120"/>
      <c r="HF55" s="121"/>
      <c r="HG55" s="119">
        <f>データ!CW7</f>
        <v>50.9</v>
      </c>
      <c r="HH55" s="120"/>
      <c r="HI55" s="120"/>
      <c r="HJ55" s="120"/>
      <c r="HK55" s="120"/>
      <c r="HL55" s="120"/>
      <c r="HM55" s="120"/>
      <c r="HN55" s="120"/>
      <c r="HO55" s="120"/>
      <c r="HP55" s="120"/>
      <c r="HQ55" s="120"/>
      <c r="HR55" s="120"/>
      <c r="HS55" s="120"/>
      <c r="HT55" s="120"/>
      <c r="HU55" s="121"/>
      <c r="HV55" s="119">
        <f>データ!CX7</f>
        <v>53.1</v>
      </c>
      <c r="HW55" s="120"/>
      <c r="HX55" s="120"/>
      <c r="HY55" s="120"/>
      <c r="HZ55" s="120"/>
      <c r="IA55" s="120"/>
      <c r="IB55" s="120"/>
      <c r="IC55" s="120"/>
      <c r="ID55" s="120"/>
      <c r="IE55" s="120"/>
      <c r="IF55" s="120"/>
      <c r="IG55" s="120"/>
      <c r="IH55" s="120"/>
      <c r="II55" s="120"/>
      <c r="IJ55" s="121"/>
      <c r="IK55" s="119">
        <f>データ!CY7</f>
        <v>49.5</v>
      </c>
      <c r="IL55" s="120"/>
      <c r="IM55" s="120"/>
      <c r="IN55" s="120"/>
      <c r="IO55" s="120"/>
      <c r="IP55" s="120"/>
      <c r="IQ55" s="120"/>
      <c r="IR55" s="120"/>
      <c r="IS55" s="120"/>
      <c r="IT55" s="120"/>
      <c r="IU55" s="120"/>
      <c r="IV55" s="120"/>
      <c r="IW55" s="120"/>
      <c r="IX55" s="120"/>
      <c r="IY55" s="121"/>
      <c r="IZ55" s="119">
        <f>データ!CZ7</f>
        <v>52.7</v>
      </c>
      <c r="JA55" s="120"/>
      <c r="JB55" s="120"/>
      <c r="JC55" s="120"/>
      <c r="JD55" s="120"/>
      <c r="JE55" s="120"/>
      <c r="JF55" s="120"/>
      <c r="JG55" s="120"/>
      <c r="JH55" s="120"/>
      <c r="JI55" s="120"/>
      <c r="JJ55" s="120"/>
      <c r="JK55" s="120"/>
      <c r="JL55" s="120"/>
      <c r="JM55" s="120"/>
      <c r="JN55" s="121"/>
      <c r="JO55" s="5"/>
      <c r="JP55" s="5"/>
      <c r="JQ55" s="5"/>
      <c r="JR55" s="5"/>
      <c r="JS55" s="5"/>
      <c r="JT55" s="5"/>
      <c r="JU55" s="5"/>
      <c r="JV55" s="5"/>
      <c r="JW55" s="118" t="s">
        <v>37</v>
      </c>
      <c r="JX55" s="118"/>
      <c r="JY55" s="118"/>
      <c r="JZ55" s="118"/>
      <c r="KA55" s="118"/>
      <c r="KB55" s="118"/>
      <c r="KC55" s="118"/>
      <c r="KD55" s="118"/>
      <c r="KE55" s="118"/>
      <c r="KF55" s="119">
        <f>データ!DG7</f>
        <v>20.8</v>
      </c>
      <c r="KG55" s="120"/>
      <c r="KH55" s="120"/>
      <c r="KI55" s="120"/>
      <c r="KJ55" s="120"/>
      <c r="KK55" s="120"/>
      <c r="KL55" s="120"/>
      <c r="KM55" s="120"/>
      <c r="KN55" s="120"/>
      <c r="KO55" s="120"/>
      <c r="KP55" s="120"/>
      <c r="KQ55" s="120"/>
      <c r="KR55" s="120"/>
      <c r="KS55" s="120"/>
      <c r="KT55" s="121"/>
      <c r="KU55" s="119">
        <f>データ!DH7</f>
        <v>20.9</v>
      </c>
      <c r="KV55" s="120"/>
      <c r="KW55" s="120"/>
      <c r="KX55" s="120"/>
      <c r="KY55" s="120"/>
      <c r="KZ55" s="120"/>
      <c r="LA55" s="120"/>
      <c r="LB55" s="120"/>
      <c r="LC55" s="120"/>
      <c r="LD55" s="120"/>
      <c r="LE55" s="120"/>
      <c r="LF55" s="120"/>
      <c r="LG55" s="120"/>
      <c r="LH55" s="120"/>
      <c r="LI55" s="121"/>
      <c r="LJ55" s="119">
        <f>データ!DI7</f>
        <v>20.399999999999999</v>
      </c>
      <c r="LK55" s="120"/>
      <c r="LL55" s="120"/>
      <c r="LM55" s="120"/>
      <c r="LN55" s="120"/>
      <c r="LO55" s="120"/>
      <c r="LP55" s="120"/>
      <c r="LQ55" s="120"/>
      <c r="LR55" s="120"/>
      <c r="LS55" s="120"/>
      <c r="LT55" s="120"/>
      <c r="LU55" s="120"/>
      <c r="LV55" s="120"/>
      <c r="LW55" s="120"/>
      <c r="LX55" s="121"/>
      <c r="LY55" s="119">
        <f>データ!DJ7</f>
        <v>19.3</v>
      </c>
      <c r="LZ55" s="120"/>
      <c r="MA55" s="120"/>
      <c r="MB55" s="120"/>
      <c r="MC55" s="120"/>
      <c r="MD55" s="120"/>
      <c r="ME55" s="120"/>
      <c r="MF55" s="120"/>
      <c r="MG55" s="120"/>
      <c r="MH55" s="120"/>
      <c r="MI55" s="120"/>
      <c r="MJ55" s="120"/>
      <c r="MK55" s="120"/>
      <c r="ML55" s="120"/>
      <c r="MM55" s="121"/>
      <c r="MN55" s="119">
        <f>データ!DK7</f>
        <v>18.8</v>
      </c>
      <c r="MO55" s="120"/>
      <c r="MP55" s="120"/>
      <c r="MQ55" s="120"/>
      <c r="MR55" s="120"/>
      <c r="MS55" s="120"/>
      <c r="MT55" s="120"/>
      <c r="MU55" s="120"/>
      <c r="MV55" s="120"/>
      <c r="MW55" s="120"/>
      <c r="MX55" s="120"/>
      <c r="MY55" s="120"/>
      <c r="MZ55" s="120"/>
      <c r="NA55" s="120"/>
      <c r="NB55" s="121"/>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x14ac:dyDescent="0.15">
      <c r="A56" s="2"/>
      <c r="B56" s="25"/>
      <c r="C56" s="5"/>
      <c r="D56" s="5"/>
      <c r="E56" s="5"/>
      <c r="F56" s="5"/>
      <c r="G56" s="118" t="s">
        <v>38</v>
      </c>
      <c r="H56" s="118"/>
      <c r="I56" s="118"/>
      <c r="J56" s="118"/>
      <c r="K56" s="118"/>
      <c r="L56" s="118"/>
      <c r="M56" s="118"/>
      <c r="N56" s="118"/>
      <c r="O56" s="118"/>
      <c r="P56" s="123">
        <f>データ!CE7</f>
        <v>51813</v>
      </c>
      <c r="Q56" s="124"/>
      <c r="R56" s="124"/>
      <c r="S56" s="124"/>
      <c r="T56" s="124"/>
      <c r="U56" s="124"/>
      <c r="V56" s="124"/>
      <c r="W56" s="124"/>
      <c r="X56" s="124"/>
      <c r="Y56" s="124"/>
      <c r="Z56" s="124"/>
      <c r="AA56" s="124"/>
      <c r="AB56" s="124"/>
      <c r="AC56" s="124"/>
      <c r="AD56" s="125"/>
      <c r="AE56" s="123">
        <f>データ!CF7</f>
        <v>53447</v>
      </c>
      <c r="AF56" s="124"/>
      <c r="AG56" s="124"/>
      <c r="AH56" s="124"/>
      <c r="AI56" s="124"/>
      <c r="AJ56" s="124"/>
      <c r="AK56" s="124"/>
      <c r="AL56" s="124"/>
      <c r="AM56" s="124"/>
      <c r="AN56" s="124"/>
      <c r="AO56" s="124"/>
      <c r="AP56" s="124"/>
      <c r="AQ56" s="124"/>
      <c r="AR56" s="124"/>
      <c r="AS56" s="125"/>
      <c r="AT56" s="123">
        <f>データ!CG7</f>
        <v>54464</v>
      </c>
      <c r="AU56" s="124"/>
      <c r="AV56" s="124"/>
      <c r="AW56" s="124"/>
      <c r="AX56" s="124"/>
      <c r="AY56" s="124"/>
      <c r="AZ56" s="124"/>
      <c r="BA56" s="124"/>
      <c r="BB56" s="124"/>
      <c r="BC56" s="124"/>
      <c r="BD56" s="124"/>
      <c r="BE56" s="124"/>
      <c r="BF56" s="124"/>
      <c r="BG56" s="124"/>
      <c r="BH56" s="125"/>
      <c r="BI56" s="123">
        <f>データ!CH7</f>
        <v>55265</v>
      </c>
      <c r="BJ56" s="124"/>
      <c r="BK56" s="124"/>
      <c r="BL56" s="124"/>
      <c r="BM56" s="124"/>
      <c r="BN56" s="124"/>
      <c r="BO56" s="124"/>
      <c r="BP56" s="124"/>
      <c r="BQ56" s="124"/>
      <c r="BR56" s="124"/>
      <c r="BS56" s="124"/>
      <c r="BT56" s="124"/>
      <c r="BU56" s="124"/>
      <c r="BV56" s="124"/>
      <c r="BW56" s="125"/>
      <c r="BX56" s="123">
        <f>データ!CI7</f>
        <v>56892</v>
      </c>
      <c r="BY56" s="124"/>
      <c r="BZ56" s="124"/>
      <c r="CA56" s="124"/>
      <c r="CB56" s="124"/>
      <c r="CC56" s="124"/>
      <c r="CD56" s="124"/>
      <c r="CE56" s="124"/>
      <c r="CF56" s="124"/>
      <c r="CG56" s="124"/>
      <c r="CH56" s="124"/>
      <c r="CI56" s="124"/>
      <c r="CJ56" s="124"/>
      <c r="CK56" s="124"/>
      <c r="CL56" s="125"/>
      <c r="CO56" s="5"/>
      <c r="CP56" s="5"/>
      <c r="CQ56" s="5"/>
      <c r="CR56" s="5"/>
      <c r="CS56" s="5"/>
      <c r="CT56" s="5"/>
      <c r="CU56" s="118" t="s">
        <v>38</v>
      </c>
      <c r="CV56" s="118"/>
      <c r="CW56" s="118"/>
      <c r="CX56" s="118"/>
      <c r="CY56" s="118"/>
      <c r="CZ56" s="118"/>
      <c r="DA56" s="118"/>
      <c r="DB56" s="118"/>
      <c r="DC56" s="118"/>
      <c r="DD56" s="123">
        <f>データ!CP7</f>
        <v>12424</v>
      </c>
      <c r="DE56" s="124"/>
      <c r="DF56" s="124"/>
      <c r="DG56" s="124"/>
      <c r="DH56" s="124"/>
      <c r="DI56" s="124"/>
      <c r="DJ56" s="124"/>
      <c r="DK56" s="124"/>
      <c r="DL56" s="124"/>
      <c r="DM56" s="124"/>
      <c r="DN56" s="124"/>
      <c r="DO56" s="124"/>
      <c r="DP56" s="124"/>
      <c r="DQ56" s="124"/>
      <c r="DR56" s="125"/>
      <c r="DS56" s="123">
        <f>データ!CQ7</f>
        <v>13027</v>
      </c>
      <c r="DT56" s="124"/>
      <c r="DU56" s="124"/>
      <c r="DV56" s="124"/>
      <c r="DW56" s="124"/>
      <c r="DX56" s="124"/>
      <c r="DY56" s="124"/>
      <c r="DZ56" s="124"/>
      <c r="EA56" s="124"/>
      <c r="EB56" s="124"/>
      <c r="EC56" s="124"/>
      <c r="ED56" s="124"/>
      <c r="EE56" s="124"/>
      <c r="EF56" s="124"/>
      <c r="EG56" s="125"/>
      <c r="EH56" s="123">
        <f>データ!CR7</f>
        <v>13969</v>
      </c>
      <c r="EI56" s="124"/>
      <c r="EJ56" s="124"/>
      <c r="EK56" s="124"/>
      <c r="EL56" s="124"/>
      <c r="EM56" s="124"/>
      <c r="EN56" s="124"/>
      <c r="EO56" s="124"/>
      <c r="EP56" s="124"/>
      <c r="EQ56" s="124"/>
      <c r="ER56" s="124"/>
      <c r="ES56" s="124"/>
      <c r="ET56" s="124"/>
      <c r="EU56" s="124"/>
      <c r="EV56" s="125"/>
      <c r="EW56" s="123">
        <f>データ!CS7</f>
        <v>14455</v>
      </c>
      <c r="EX56" s="124"/>
      <c r="EY56" s="124"/>
      <c r="EZ56" s="124"/>
      <c r="FA56" s="124"/>
      <c r="FB56" s="124"/>
      <c r="FC56" s="124"/>
      <c r="FD56" s="124"/>
      <c r="FE56" s="124"/>
      <c r="FF56" s="124"/>
      <c r="FG56" s="124"/>
      <c r="FH56" s="124"/>
      <c r="FI56" s="124"/>
      <c r="FJ56" s="124"/>
      <c r="FK56" s="125"/>
      <c r="FL56" s="123">
        <f>データ!CT7</f>
        <v>15171</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18" t="s">
        <v>38</v>
      </c>
      <c r="GJ56" s="118"/>
      <c r="GK56" s="118"/>
      <c r="GL56" s="118"/>
      <c r="GM56" s="118"/>
      <c r="GN56" s="118"/>
      <c r="GO56" s="118"/>
      <c r="GP56" s="118"/>
      <c r="GQ56" s="118"/>
      <c r="GR56" s="119">
        <f>データ!DA7</f>
        <v>52.5</v>
      </c>
      <c r="GS56" s="120"/>
      <c r="GT56" s="120"/>
      <c r="GU56" s="120"/>
      <c r="GV56" s="120"/>
      <c r="GW56" s="120"/>
      <c r="GX56" s="120"/>
      <c r="GY56" s="120"/>
      <c r="GZ56" s="120"/>
      <c r="HA56" s="120"/>
      <c r="HB56" s="120"/>
      <c r="HC56" s="120"/>
      <c r="HD56" s="120"/>
      <c r="HE56" s="120"/>
      <c r="HF56" s="121"/>
      <c r="HG56" s="119">
        <f>データ!DB7</f>
        <v>52.6</v>
      </c>
      <c r="HH56" s="120"/>
      <c r="HI56" s="120"/>
      <c r="HJ56" s="120"/>
      <c r="HK56" s="120"/>
      <c r="HL56" s="120"/>
      <c r="HM56" s="120"/>
      <c r="HN56" s="120"/>
      <c r="HO56" s="120"/>
      <c r="HP56" s="120"/>
      <c r="HQ56" s="120"/>
      <c r="HR56" s="120"/>
      <c r="HS56" s="120"/>
      <c r="HT56" s="120"/>
      <c r="HU56" s="121"/>
      <c r="HV56" s="119">
        <f>データ!DC7</f>
        <v>53.2</v>
      </c>
      <c r="HW56" s="120"/>
      <c r="HX56" s="120"/>
      <c r="HY56" s="120"/>
      <c r="HZ56" s="120"/>
      <c r="IA56" s="120"/>
      <c r="IB56" s="120"/>
      <c r="IC56" s="120"/>
      <c r="ID56" s="120"/>
      <c r="IE56" s="120"/>
      <c r="IF56" s="120"/>
      <c r="IG56" s="120"/>
      <c r="IH56" s="120"/>
      <c r="II56" s="120"/>
      <c r="IJ56" s="121"/>
      <c r="IK56" s="119">
        <f>データ!DD7</f>
        <v>54.1</v>
      </c>
      <c r="IL56" s="120"/>
      <c r="IM56" s="120"/>
      <c r="IN56" s="120"/>
      <c r="IO56" s="120"/>
      <c r="IP56" s="120"/>
      <c r="IQ56" s="120"/>
      <c r="IR56" s="120"/>
      <c r="IS56" s="120"/>
      <c r="IT56" s="120"/>
      <c r="IU56" s="120"/>
      <c r="IV56" s="120"/>
      <c r="IW56" s="120"/>
      <c r="IX56" s="120"/>
      <c r="IY56" s="121"/>
      <c r="IZ56" s="119">
        <f>データ!DE7</f>
        <v>53.8</v>
      </c>
      <c r="JA56" s="120"/>
      <c r="JB56" s="120"/>
      <c r="JC56" s="120"/>
      <c r="JD56" s="120"/>
      <c r="JE56" s="120"/>
      <c r="JF56" s="120"/>
      <c r="JG56" s="120"/>
      <c r="JH56" s="120"/>
      <c r="JI56" s="120"/>
      <c r="JJ56" s="120"/>
      <c r="JK56" s="120"/>
      <c r="JL56" s="120"/>
      <c r="JM56" s="120"/>
      <c r="JN56" s="121"/>
      <c r="JO56" s="5"/>
      <c r="JP56" s="5"/>
      <c r="JQ56" s="5"/>
      <c r="JR56" s="5"/>
      <c r="JS56" s="5"/>
      <c r="JT56" s="5"/>
      <c r="JU56" s="5"/>
      <c r="JV56" s="5"/>
      <c r="JW56" s="118" t="s">
        <v>38</v>
      </c>
      <c r="JX56" s="118"/>
      <c r="JY56" s="118"/>
      <c r="JZ56" s="118"/>
      <c r="KA56" s="118"/>
      <c r="KB56" s="118"/>
      <c r="KC56" s="118"/>
      <c r="KD56" s="118"/>
      <c r="KE56" s="118"/>
      <c r="KF56" s="119">
        <f>データ!DL7</f>
        <v>24.3</v>
      </c>
      <c r="KG56" s="120"/>
      <c r="KH56" s="120"/>
      <c r="KI56" s="120"/>
      <c r="KJ56" s="120"/>
      <c r="KK56" s="120"/>
      <c r="KL56" s="120"/>
      <c r="KM56" s="120"/>
      <c r="KN56" s="120"/>
      <c r="KO56" s="120"/>
      <c r="KP56" s="120"/>
      <c r="KQ56" s="120"/>
      <c r="KR56" s="120"/>
      <c r="KS56" s="120"/>
      <c r="KT56" s="121"/>
      <c r="KU56" s="119">
        <f>データ!DM7</f>
        <v>24.2</v>
      </c>
      <c r="KV56" s="120"/>
      <c r="KW56" s="120"/>
      <c r="KX56" s="120"/>
      <c r="KY56" s="120"/>
      <c r="KZ56" s="120"/>
      <c r="LA56" s="120"/>
      <c r="LB56" s="120"/>
      <c r="LC56" s="120"/>
      <c r="LD56" s="120"/>
      <c r="LE56" s="120"/>
      <c r="LF56" s="120"/>
      <c r="LG56" s="120"/>
      <c r="LH56" s="120"/>
      <c r="LI56" s="121"/>
      <c r="LJ56" s="119">
        <f>データ!DN7</f>
        <v>25.3</v>
      </c>
      <c r="LK56" s="120"/>
      <c r="LL56" s="120"/>
      <c r="LM56" s="120"/>
      <c r="LN56" s="120"/>
      <c r="LO56" s="120"/>
      <c r="LP56" s="120"/>
      <c r="LQ56" s="120"/>
      <c r="LR56" s="120"/>
      <c r="LS56" s="120"/>
      <c r="LT56" s="120"/>
      <c r="LU56" s="120"/>
      <c r="LV56" s="120"/>
      <c r="LW56" s="120"/>
      <c r="LX56" s="121"/>
      <c r="LY56" s="119">
        <f>データ!DO7</f>
        <v>25.2</v>
      </c>
      <c r="LZ56" s="120"/>
      <c r="MA56" s="120"/>
      <c r="MB56" s="120"/>
      <c r="MC56" s="120"/>
      <c r="MD56" s="120"/>
      <c r="ME56" s="120"/>
      <c r="MF56" s="120"/>
      <c r="MG56" s="120"/>
      <c r="MH56" s="120"/>
      <c r="MI56" s="120"/>
      <c r="MJ56" s="120"/>
      <c r="MK56" s="120"/>
      <c r="ML56" s="120"/>
      <c r="MM56" s="121"/>
      <c r="MN56" s="119">
        <f>データ!DP7</f>
        <v>25.4</v>
      </c>
      <c r="MO56" s="120"/>
      <c r="MP56" s="120"/>
      <c r="MQ56" s="120"/>
      <c r="MR56" s="120"/>
      <c r="MS56" s="120"/>
      <c r="MT56" s="120"/>
      <c r="MU56" s="120"/>
      <c r="MV56" s="120"/>
      <c r="MW56" s="120"/>
      <c r="MX56" s="120"/>
      <c r="MY56" s="120"/>
      <c r="MZ56" s="120"/>
      <c r="NA56" s="120"/>
      <c r="NB56" s="121"/>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x14ac:dyDescent="0.15">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x14ac:dyDescent="0.15">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x14ac:dyDescent="0.15">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x14ac:dyDescent="0.15">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152</v>
      </c>
      <c r="NK68" s="104"/>
      <c r="NL68" s="104"/>
      <c r="NM68" s="104"/>
      <c r="NN68" s="104"/>
      <c r="NO68" s="104"/>
      <c r="NP68" s="104"/>
      <c r="NQ68" s="104"/>
      <c r="NR68" s="104"/>
      <c r="NS68" s="104"/>
      <c r="NT68" s="104"/>
      <c r="NU68" s="104"/>
      <c r="NV68" s="104"/>
      <c r="NW68" s="104"/>
      <c r="NX68" s="105"/>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x14ac:dyDescent="0.15">
      <c r="A79" s="2"/>
      <c r="B79" s="25"/>
      <c r="C79" s="5"/>
      <c r="D79" s="5"/>
      <c r="E79" s="5"/>
      <c r="F79" s="5"/>
      <c r="G79" s="35"/>
      <c r="H79" s="35"/>
      <c r="I79" s="39"/>
      <c r="J79" s="127" t="s">
        <v>37</v>
      </c>
      <c r="K79" s="128"/>
      <c r="L79" s="128"/>
      <c r="M79" s="128"/>
      <c r="N79" s="128"/>
      <c r="O79" s="128"/>
      <c r="P79" s="128"/>
      <c r="Q79" s="128"/>
      <c r="R79" s="128"/>
      <c r="S79" s="128"/>
      <c r="T79" s="129"/>
      <c r="U79" s="130">
        <f>データ!DR7</f>
        <v>39.700000000000003</v>
      </c>
      <c r="V79" s="130"/>
      <c r="W79" s="130"/>
      <c r="X79" s="130"/>
      <c r="Y79" s="130"/>
      <c r="Z79" s="130"/>
      <c r="AA79" s="130"/>
      <c r="AB79" s="130"/>
      <c r="AC79" s="130"/>
      <c r="AD79" s="130"/>
      <c r="AE79" s="130"/>
      <c r="AF79" s="130"/>
      <c r="AG79" s="130"/>
      <c r="AH79" s="130"/>
      <c r="AI79" s="130"/>
      <c r="AJ79" s="130"/>
      <c r="AK79" s="130"/>
      <c r="AL79" s="130"/>
      <c r="AM79" s="130"/>
      <c r="AN79" s="130">
        <f>データ!DS7</f>
        <v>42.1</v>
      </c>
      <c r="AO79" s="130"/>
      <c r="AP79" s="130"/>
      <c r="AQ79" s="130"/>
      <c r="AR79" s="130"/>
      <c r="AS79" s="130"/>
      <c r="AT79" s="130"/>
      <c r="AU79" s="130"/>
      <c r="AV79" s="130"/>
      <c r="AW79" s="130"/>
      <c r="AX79" s="130"/>
      <c r="AY79" s="130"/>
      <c r="AZ79" s="130"/>
      <c r="BA79" s="130"/>
      <c r="BB79" s="130"/>
      <c r="BC79" s="130"/>
      <c r="BD79" s="130"/>
      <c r="BE79" s="130"/>
      <c r="BF79" s="130"/>
      <c r="BG79" s="130">
        <f>データ!DT7</f>
        <v>46.2</v>
      </c>
      <c r="BH79" s="130"/>
      <c r="BI79" s="130"/>
      <c r="BJ79" s="130"/>
      <c r="BK79" s="130"/>
      <c r="BL79" s="130"/>
      <c r="BM79" s="130"/>
      <c r="BN79" s="130"/>
      <c r="BO79" s="130"/>
      <c r="BP79" s="130"/>
      <c r="BQ79" s="130"/>
      <c r="BR79" s="130"/>
      <c r="BS79" s="130"/>
      <c r="BT79" s="130"/>
      <c r="BU79" s="130"/>
      <c r="BV79" s="130"/>
      <c r="BW79" s="130"/>
      <c r="BX79" s="130"/>
      <c r="BY79" s="130"/>
      <c r="BZ79" s="130">
        <f>データ!DU7</f>
        <v>50.5</v>
      </c>
      <c r="CA79" s="130"/>
      <c r="CB79" s="130"/>
      <c r="CC79" s="130"/>
      <c r="CD79" s="130"/>
      <c r="CE79" s="130"/>
      <c r="CF79" s="130"/>
      <c r="CG79" s="130"/>
      <c r="CH79" s="130"/>
      <c r="CI79" s="130"/>
      <c r="CJ79" s="130"/>
      <c r="CK79" s="130"/>
      <c r="CL79" s="130"/>
      <c r="CM79" s="130"/>
      <c r="CN79" s="130"/>
      <c r="CO79" s="130"/>
      <c r="CP79" s="130"/>
      <c r="CQ79" s="130"/>
      <c r="CR79" s="130"/>
      <c r="CS79" s="130">
        <f>データ!DV7</f>
        <v>54</v>
      </c>
      <c r="CT79" s="130"/>
      <c r="CU79" s="130"/>
      <c r="CV79" s="130"/>
      <c r="CW79" s="130"/>
      <c r="CX79" s="130"/>
      <c r="CY79" s="130"/>
      <c r="CZ79" s="130"/>
      <c r="DA79" s="130"/>
      <c r="DB79" s="130"/>
      <c r="DC79" s="130"/>
      <c r="DD79" s="130"/>
      <c r="DE79" s="130"/>
      <c r="DF79" s="130"/>
      <c r="DG79" s="130"/>
      <c r="DH79" s="130"/>
      <c r="DI79" s="130"/>
      <c r="DJ79" s="130"/>
      <c r="DK79" s="130"/>
      <c r="DL79" s="40"/>
      <c r="DM79" s="40"/>
      <c r="DN79" s="40"/>
      <c r="DO79" s="40"/>
      <c r="DP79" s="40"/>
      <c r="DQ79" s="40"/>
      <c r="DR79" s="40"/>
      <c r="DS79" s="40"/>
      <c r="DT79" s="40"/>
      <c r="DU79" s="40"/>
      <c r="DV79" s="40"/>
      <c r="DW79" s="40"/>
      <c r="DX79" s="40"/>
      <c r="DY79" s="40"/>
      <c r="DZ79" s="40"/>
      <c r="ED79" s="127" t="s">
        <v>37</v>
      </c>
      <c r="EE79" s="128"/>
      <c r="EF79" s="128"/>
      <c r="EG79" s="128"/>
      <c r="EH79" s="128"/>
      <c r="EI79" s="128"/>
      <c r="EJ79" s="128"/>
      <c r="EK79" s="128"/>
      <c r="EL79" s="128"/>
      <c r="EM79" s="128"/>
      <c r="EN79" s="129"/>
      <c r="EO79" s="130">
        <f>データ!EC7</f>
        <v>49</v>
      </c>
      <c r="EP79" s="130"/>
      <c r="EQ79" s="130"/>
      <c r="ER79" s="130"/>
      <c r="ES79" s="130"/>
      <c r="ET79" s="130"/>
      <c r="EU79" s="130"/>
      <c r="EV79" s="130"/>
      <c r="EW79" s="130"/>
      <c r="EX79" s="130"/>
      <c r="EY79" s="130"/>
      <c r="EZ79" s="130"/>
      <c r="FA79" s="130"/>
      <c r="FB79" s="130"/>
      <c r="FC79" s="130"/>
      <c r="FD79" s="130"/>
      <c r="FE79" s="130"/>
      <c r="FF79" s="130"/>
      <c r="FG79" s="130"/>
      <c r="FH79" s="130">
        <f>データ!ED7</f>
        <v>50.4</v>
      </c>
      <c r="FI79" s="130"/>
      <c r="FJ79" s="130"/>
      <c r="FK79" s="130"/>
      <c r="FL79" s="130"/>
      <c r="FM79" s="130"/>
      <c r="FN79" s="130"/>
      <c r="FO79" s="130"/>
      <c r="FP79" s="130"/>
      <c r="FQ79" s="130"/>
      <c r="FR79" s="130"/>
      <c r="FS79" s="130"/>
      <c r="FT79" s="130"/>
      <c r="FU79" s="130"/>
      <c r="FV79" s="130"/>
      <c r="FW79" s="130"/>
      <c r="FX79" s="130"/>
      <c r="FY79" s="130"/>
      <c r="FZ79" s="130"/>
      <c r="GA79" s="130">
        <f>データ!EE7</f>
        <v>56.4</v>
      </c>
      <c r="GB79" s="130"/>
      <c r="GC79" s="130"/>
      <c r="GD79" s="130"/>
      <c r="GE79" s="130"/>
      <c r="GF79" s="130"/>
      <c r="GG79" s="130"/>
      <c r="GH79" s="130"/>
      <c r="GI79" s="130"/>
      <c r="GJ79" s="130"/>
      <c r="GK79" s="130"/>
      <c r="GL79" s="130"/>
      <c r="GM79" s="130"/>
      <c r="GN79" s="130"/>
      <c r="GO79" s="130"/>
      <c r="GP79" s="130"/>
      <c r="GQ79" s="130"/>
      <c r="GR79" s="130"/>
      <c r="GS79" s="130"/>
      <c r="GT79" s="130">
        <f>データ!EF7</f>
        <v>63.1</v>
      </c>
      <c r="GU79" s="130"/>
      <c r="GV79" s="130"/>
      <c r="GW79" s="130"/>
      <c r="GX79" s="130"/>
      <c r="GY79" s="130"/>
      <c r="GZ79" s="130"/>
      <c r="HA79" s="130"/>
      <c r="HB79" s="130"/>
      <c r="HC79" s="130"/>
      <c r="HD79" s="130"/>
      <c r="HE79" s="130"/>
      <c r="HF79" s="130"/>
      <c r="HG79" s="130"/>
      <c r="HH79" s="130"/>
      <c r="HI79" s="130"/>
      <c r="HJ79" s="130"/>
      <c r="HK79" s="130"/>
      <c r="HL79" s="130"/>
      <c r="HM79" s="130">
        <f>データ!EG7</f>
        <v>67.7</v>
      </c>
      <c r="HN79" s="130"/>
      <c r="HO79" s="130"/>
      <c r="HP79" s="130"/>
      <c r="HQ79" s="130"/>
      <c r="HR79" s="130"/>
      <c r="HS79" s="130"/>
      <c r="HT79" s="130"/>
      <c r="HU79" s="130"/>
      <c r="HV79" s="130"/>
      <c r="HW79" s="130"/>
      <c r="HX79" s="130"/>
      <c r="HY79" s="130"/>
      <c r="HZ79" s="130"/>
      <c r="IA79" s="130"/>
      <c r="IB79" s="130"/>
      <c r="IC79" s="130"/>
      <c r="ID79" s="130"/>
      <c r="IE79" s="130"/>
      <c r="IF79" s="41"/>
      <c r="IG79" s="41"/>
      <c r="IH79" s="41"/>
      <c r="II79" s="41"/>
      <c r="IJ79" s="41"/>
      <c r="IK79" s="41"/>
      <c r="IL79" s="41"/>
      <c r="IM79" s="41"/>
      <c r="IN79" s="41"/>
      <c r="IO79" s="41"/>
      <c r="IP79" s="41"/>
      <c r="IQ79" s="41"/>
      <c r="IY79" s="127" t="s">
        <v>37</v>
      </c>
      <c r="IZ79" s="128"/>
      <c r="JA79" s="128"/>
      <c r="JB79" s="128"/>
      <c r="JC79" s="128"/>
      <c r="JD79" s="128"/>
      <c r="JE79" s="128"/>
      <c r="JF79" s="128"/>
      <c r="JG79" s="128"/>
      <c r="JH79" s="128"/>
      <c r="JI79" s="129"/>
      <c r="JJ79" s="131">
        <f>データ!EN7</f>
        <v>26661823</v>
      </c>
      <c r="JK79" s="131"/>
      <c r="JL79" s="131"/>
      <c r="JM79" s="131"/>
      <c r="JN79" s="131"/>
      <c r="JO79" s="131"/>
      <c r="JP79" s="131"/>
      <c r="JQ79" s="131"/>
      <c r="JR79" s="131"/>
      <c r="JS79" s="131"/>
      <c r="JT79" s="131"/>
      <c r="JU79" s="131"/>
      <c r="JV79" s="131"/>
      <c r="JW79" s="131"/>
      <c r="JX79" s="131"/>
      <c r="JY79" s="131"/>
      <c r="JZ79" s="131"/>
      <c r="KA79" s="131"/>
      <c r="KB79" s="131"/>
      <c r="KC79" s="131">
        <f>データ!EO7</f>
        <v>26822319</v>
      </c>
      <c r="KD79" s="131"/>
      <c r="KE79" s="131"/>
      <c r="KF79" s="131"/>
      <c r="KG79" s="131"/>
      <c r="KH79" s="131"/>
      <c r="KI79" s="131"/>
      <c r="KJ79" s="131"/>
      <c r="KK79" s="131"/>
      <c r="KL79" s="131"/>
      <c r="KM79" s="131"/>
      <c r="KN79" s="131"/>
      <c r="KO79" s="131"/>
      <c r="KP79" s="131"/>
      <c r="KQ79" s="131"/>
      <c r="KR79" s="131"/>
      <c r="KS79" s="131"/>
      <c r="KT79" s="131"/>
      <c r="KU79" s="131"/>
      <c r="KV79" s="131">
        <f>データ!EP7</f>
        <v>27317406</v>
      </c>
      <c r="KW79" s="131"/>
      <c r="KX79" s="131"/>
      <c r="KY79" s="131"/>
      <c r="KZ79" s="131"/>
      <c r="LA79" s="131"/>
      <c r="LB79" s="131"/>
      <c r="LC79" s="131"/>
      <c r="LD79" s="131"/>
      <c r="LE79" s="131"/>
      <c r="LF79" s="131"/>
      <c r="LG79" s="131"/>
      <c r="LH79" s="131"/>
      <c r="LI79" s="131"/>
      <c r="LJ79" s="131"/>
      <c r="LK79" s="131"/>
      <c r="LL79" s="131"/>
      <c r="LM79" s="131"/>
      <c r="LN79" s="131"/>
      <c r="LO79" s="131">
        <f>データ!EQ7</f>
        <v>27628309</v>
      </c>
      <c r="LP79" s="131"/>
      <c r="LQ79" s="131"/>
      <c r="LR79" s="131"/>
      <c r="LS79" s="131"/>
      <c r="LT79" s="131"/>
      <c r="LU79" s="131"/>
      <c r="LV79" s="131"/>
      <c r="LW79" s="131"/>
      <c r="LX79" s="131"/>
      <c r="LY79" s="131"/>
      <c r="LZ79" s="131"/>
      <c r="MA79" s="131"/>
      <c r="MB79" s="131"/>
      <c r="MC79" s="131"/>
      <c r="MD79" s="131"/>
      <c r="ME79" s="131"/>
      <c r="MF79" s="131"/>
      <c r="MG79" s="131"/>
      <c r="MH79" s="131">
        <f>データ!ER7</f>
        <v>27778536</v>
      </c>
      <c r="MI79" s="131"/>
      <c r="MJ79" s="131"/>
      <c r="MK79" s="131"/>
      <c r="ML79" s="131"/>
      <c r="MM79" s="131"/>
      <c r="MN79" s="131"/>
      <c r="MO79" s="131"/>
      <c r="MP79" s="131"/>
      <c r="MQ79" s="131"/>
      <c r="MR79" s="131"/>
      <c r="MS79" s="131"/>
      <c r="MT79" s="131"/>
      <c r="MU79" s="131"/>
      <c r="MV79" s="131"/>
      <c r="MW79" s="131"/>
      <c r="MX79" s="131"/>
      <c r="MY79" s="131"/>
      <c r="MZ79" s="131"/>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x14ac:dyDescent="0.15">
      <c r="A80" s="2"/>
      <c r="B80" s="25"/>
      <c r="C80" s="5"/>
      <c r="D80" s="5"/>
      <c r="E80" s="5"/>
      <c r="F80" s="5"/>
      <c r="G80" s="5"/>
      <c r="H80" s="5"/>
      <c r="I80" s="39"/>
      <c r="J80" s="127" t="s">
        <v>38</v>
      </c>
      <c r="K80" s="128"/>
      <c r="L80" s="128"/>
      <c r="M80" s="128"/>
      <c r="N80" s="128"/>
      <c r="O80" s="128"/>
      <c r="P80" s="128"/>
      <c r="Q80" s="128"/>
      <c r="R80" s="128"/>
      <c r="S80" s="128"/>
      <c r="T80" s="129"/>
      <c r="U80" s="130">
        <f>データ!DW7</f>
        <v>47.3</v>
      </c>
      <c r="V80" s="130"/>
      <c r="W80" s="130"/>
      <c r="X80" s="130"/>
      <c r="Y80" s="130"/>
      <c r="Z80" s="130"/>
      <c r="AA80" s="130"/>
      <c r="AB80" s="130"/>
      <c r="AC80" s="130"/>
      <c r="AD80" s="130"/>
      <c r="AE80" s="130"/>
      <c r="AF80" s="130"/>
      <c r="AG80" s="130"/>
      <c r="AH80" s="130"/>
      <c r="AI80" s="130"/>
      <c r="AJ80" s="130"/>
      <c r="AK80" s="130"/>
      <c r="AL80" s="130"/>
      <c r="AM80" s="130"/>
      <c r="AN80" s="130">
        <f>データ!DX7</f>
        <v>48.4</v>
      </c>
      <c r="AO80" s="130"/>
      <c r="AP80" s="130"/>
      <c r="AQ80" s="130"/>
      <c r="AR80" s="130"/>
      <c r="AS80" s="130"/>
      <c r="AT80" s="130"/>
      <c r="AU80" s="130"/>
      <c r="AV80" s="130"/>
      <c r="AW80" s="130"/>
      <c r="AX80" s="130"/>
      <c r="AY80" s="130"/>
      <c r="AZ80" s="130"/>
      <c r="BA80" s="130"/>
      <c r="BB80" s="130"/>
      <c r="BC80" s="130"/>
      <c r="BD80" s="130"/>
      <c r="BE80" s="130"/>
      <c r="BF80" s="130"/>
      <c r="BG80" s="130">
        <f>データ!DY7</f>
        <v>48.7</v>
      </c>
      <c r="BH80" s="130"/>
      <c r="BI80" s="130"/>
      <c r="BJ80" s="130"/>
      <c r="BK80" s="130"/>
      <c r="BL80" s="130"/>
      <c r="BM80" s="130"/>
      <c r="BN80" s="130"/>
      <c r="BO80" s="130"/>
      <c r="BP80" s="130"/>
      <c r="BQ80" s="130"/>
      <c r="BR80" s="130"/>
      <c r="BS80" s="130"/>
      <c r="BT80" s="130"/>
      <c r="BU80" s="130"/>
      <c r="BV80" s="130"/>
      <c r="BW80" s="130"/>
      <c r="BX80" s="130"/>
      <c r="BY80" s="130"/>
      <c r="BZ80" s="130">
        <f>データ!DZ7</f>
        <v>52.5</v>
      </c>
      <c r="CA80" s="130"/>
      <c r="CB80" s="130"/>
      <c r="CC80" s="130"/>
      <c r="CD80" s="130"/>
      <c r="CE80" s="130"/>
      <c r="CF80" s="130"/>
      <c r="CG80" s="130"/>
      <c r="CH80" s="130"/>
      <c r="CI80" s="130"/>
      <c r="CJ80" s="130"/>
      <c r="CK80" s="130"/>
      <c r="CL80" s="130"/>
      <c r="CM80" s="130"/>
      <c r="CN80" s="130"/>
      <c r="CO80" s="130"/>
      <c r="CP80" s="130"/>
      <c r="CQ80" s="130"/>
      <c r="CR80" s="130"/>
      <c r="CS80" s="130">
        <f>データ!EA7</f>
        <v>52.7</v>
      </c>
      <c r="CT80" s="130"/>
      <c r="CU80" s="130"/>
      <c r="CV80" s="130"/>
      <c r="CW80" s="130"/>
      <c r="CX80" s="130"/>
      <c r="CY80" s="130"/>
      <c r="CZ80" s="130"/>
      <c r="DA80" s="130"/>
      <c r="DB80" s="130"/>
      <c r="DC80" s="130"/>
      <c r="DD80" s="130"/>
      <c r="DE80" s="130"/>
      <c r="DF80" s="130"/>
      <c r="DG80" s="130"/>
      <c r="DH80" s="130"/>
      <c r="DI80" s="130"/>
      <c r="DJ80" s="130"/>
      <c r="DK80" s="130"/>
      <c r="DL80" s="40"/>
      <c r="DM80" s="40"/>
      <c r="DN80" s="40"/>
      <c r="DO80" s="40"/>
      <c r="DP80" s="40"/>
      <c r="DQ80" s="40"/>
      <c r="DR80" s="40"/>
      <c r="DS80" s="40"/>
      <c r="DT80" s="40"/>
      <c r="DU80" s="40"/>
      <c r="DV80" s="40"/>
      <c r="DW80" s="40"/>
      <c r="DX80" s="40"/>
      <c r="DY80" s="40"/>
      <c r="DZ80" s="40"/>
      <c r="ED80" s="127" t="s">
        <v>38</v>
      </c>
      <c r="EE80" s="128"/>
      <c r="EF80" s="128"/>
      <c r="EG80" s="128"/>
      <c r="EH80" s="128"/>
      <c r="EI80" s="128"/>
      <c r="EJ80" s="128"/>
      <c r="EK80" s="128"/>
      <c r="EL80" s="128"/>
      <c r="EM80" s="128"/>
      <c r="EN80" s="129"/>
      <c r="EO80" s="130">
        <f>データ!EH7</f>
        <v>60</v>
      </c>
      <c r="EP80" s="130"/>
      <c r="EQ80" s="130"/>
      <c r="ER80" s="130"/>
      <c r="ES80" s="130"/>
      <c r="ET80" s="130"/>
      <c r="EU80" s="130"/>
      <c r="EV80" s="130"/>
      <c r="EW80" s="130"/>
      <c r="EX80" s="130"/>
      <c r="EY80" s="130"/>
      <c r="EZ80" s="130"/>
      <c r="FA80" s="130"/>
      <c r="FB80" s="130"/>
      <c r="FC80" s="130"/>
      <c r="FD80" s="130"/>
      <c r="FE80" s="130"/>
      <c r="FF80" s="130"/>
      <c r="FG80" s="130"/>
      <c r="FH80" s="130">
        <f>データ!EI7</f>
        <v>62.3</v>
      </c>
      <c r="FI80" s="130"/>
      <c r="FJ80" s="130"/>
      <c r="FK80" s="130"/>
      <c r="FL80" s="130"/>
      <c r="FM80" s="130"/>
      <c r="FN80" s="130"/>
      <c r="FO80" s="130"/>
      <c r="FP80" s="130"/>
      <c r="FQ80" s="130"/>
      <c r="FR80" s="130"/>
      <c r="FS80" s="130"/>
      <c r="FT80" s="130"/>
      <c r="FU80" s="130"/>
      <c r="FV80" s="130"/>
      <c r="FW80" s="130"/>
      <c r="FX80" s="130"/>
      <c r="FY80" s="130"/>
      <c r="FZ80" s="130"/>
      <c r="GA80" s="130">
        <f>データ!EJ7</f>
        <v>61.7</v>
      </c>
      <c r="GB80" s="130"/>
      <c r="GC80" s="130"/>
      <c r="GD80" s="130"/>
      <c r="GE80" s="130"/>
      <c r="GF80" s="130"/>
      <c r="GG80" s="130"/>
      <c r="GH80" s="130"/>
      <c r="GI80" s="130"/>
      <c r="GJ80" s="130"/>
      <c r="GK80" s="130"/>
      <c r="GL80" s="130"/>
      <c r="GM80" s="130"/>
      <c r="GN80" s="130"/>
      <c r="GO80" s="130"/>
      <c r="GP80" s="130"/>
      <c r="GQ80" s="130"/>
      <c r="GR80" s="130"/>
      <c r="GS80" s="130"/>
      <c r="GT80" s="130">
        <f>データ!EK7</f>
        <v>66.099999999999994</v>
      </c>
      <c r="GU80" s="130"/>
      <c r="GV80" s="130"/>
      <c r="GW80" s="130"/>
      <c r="GX80" s="130"/>
      <c r="GY80" s="130"/>
      <c r="GZ80" s="130"/>
      <c r="HA80" s="130"/>
      <c r="HB80" s="130"/>
      <c r="HC80" s="130"/>
      <c r="HD80" s="130"/>
      <c r="HE80" s="130"/>
      <c r="HF80" s="130"/>
      <c r="HG80" s="130"/>
      <c r="HH80" s="130"/>
      <c r="HI80" s="130"/>
      <c r="HJ80" s="130"/>
      <c r="HK80" s="130"/>
      <c r="HL80" s="130"/>
      <c r="HM80" s="130">
        <f>データ!EL7</f>
        <v>68.400000000000006</v>
      </c>
      <c r="HN80" s="130"/>
      <c r="HO80" s="130"/>
      <c r="HP80" s="130"/>
      <c r="HQ80" s="130"/>
      <c r="HR80" s="130"/>
      <c r="HS80" s="130"/>
      <c r="HT80" s="130"/>
      <c r="HU80" s="130"/>
      <c r="HV80" s="130"/>
      <c r="HW80" s="130"/>
      <c r="HX80" s="130"/>
      <c r="HY80" s="130"/>
      <c r="HZ80" s="130"/>
      <c r="IA80" s="130"/>
      <c r="IB80" s="130"/>
      <c r="IC80" s="130"/>
      <c r="ID80" s="130"/>
      <c r="IE80" s="130"/>
      <c r="IF80" s="41"/>
      <c r="IG80" s="41"/>
      <c r="IH80" s="41"/>
      <c r="II80" s="41"/>
      <c r="IJ80" s="41"/>
      <c r="IK80" s="41"/>
      <c r="IL80" s="41"/>
      <c r="IM80" s="41"/>
      <c r="IN80" s="41"/>
      <c r="IO80" s="41"/>
      <c r="IP80" s="41"/>
      <c r="IQ80" s="41"/>
      <c r="IY80" s="127" t="s">
        <v>38</v>
      </c>
      <c r="IZ80" s="128"/>
      <c r="JA80" s="128"/>
      <c r="JB80" s="128"/>
      <c r="JC80" s="128"/>
      <c r="JD80" s="128"/>
      <c r="JE80" s="128"/>
      <c r="JF80" s="128"/>
      <c r="JG80" s="128"/>
      <c r="JH80" s="128"/>
      <c r="JI80" s="129"/>
      <c r="JJ80" s="131">
        <f>データ!ES7</f>
        <v>40361969</v>
      </c>
      <c r="JK80" s="131"/>
      <c r="JL80" s="131"/>
      <c r="JM80" s="131"/>
      <c r="JN80" s="131"/>
      <c r="JO80" s="131"/>
      <c r="JP80" s="131"/>
      <c r="JQ80" s="131"/>
      <c r="JR80" s="131"/>
      <c r="JS80" s="131"/>
      <c r="JT80" s="131"/>
      <c r="JU80" s="131"/>
      <c r="JV80" s="131"/>
      <c r="JW80" s="131"/>
      <c r="JX80" s="131"/>
      <c r="JY80" s="131"/>
      <c r="JZ80" s="131"/>
      <c r="KA80" s="131"/>
      <c r="KB80" s="131"/>
      <c r="KC80" s="131">
        <f>データ!ET7</f>
        <v>42112933</v>
      </c>
      <c r="KD80" s="131"/>
      <c r="KE80" s="131"/>
      <c r="KF80" s="131"/>
      <c r="KG80" s="131"/>
      <c r="KH80" s="131"/>
      <c r="KI80" s="131"/>
      <c r="KJ80" s="131"/>
      <c r="KK80" s="131"/>
      <c r="KL80" s="131"/>
      <c r="KM80" s="131"/>
      <c r="KN80" s="131"/>
      <c r="KO80" s="131"/>
      <c r="KP80" s="131"/>
      <c r="KQ80" s="131"/>
      <c r="KR80" s="131"/>
      <c r="KS80" s="131"/>
      <c r="KT80" s="131"/>
      <c r="KU80" s="131"/>
      <c r="KV80" s="131">
        <f>データ!EU7</f>
        <v>43764424</v>
      </c>
      <c r="KW80" s="131"/>
      <c r="KX80" s="131"/>
      <c r="KY80" s="131"/>
      <c r="KZ80" s="131"/>
      <c r="LA80" s="131"/>
      <c r="LB80" s="131"/>
      <c r="LC80" s="131"/>
      <c r="LD80" s="131"/>
      <c r="LE80" s="131"/>
      <c r="LF80" s="131"/>
      <c r="LG80" s="131"/>
      <c r="LH80" s="131"/>
      <c r="LI80" s="131"/>
      <c r="LJ80" s="131"/>
      <c r="LK80" s="131"/>
      <c r="LL80" s="131"/>
      <c r="LM80" s="131"/>
      <c r="LN80" s="131"/>
      <c r="LO80" s="131">
        <f>データ!EV7</f>
        <v>44446754</v>
      </c>
      <c r="LP80" s="131"/>
      <c r="LQ80" s="131"/>
      <c r="LR80" s="131"/>
      <c r="LS80" s="131"/>
      <c r="LT80" s="131"/>
      <c r="LU80" s="131"/>
      <c r="LV80" s="131"/>
      <c r="LW80" s="131"/>
      <c r="LX80" s="131"/>
      <c r="LY80" s="131"/>
      <c r="LZ80" s="131"/>
      <c r="MA80" s="131"/>
      <c r="MB80" s="131"/>
      <c r="MC80" s="131"/>
      <c r="MD80" s="131"/>
      <c r="ME80" s="131"/>
      <c r="MF80" s="131"/>
      <c r="MG80" s="131"/>
      <c r="MH80" s="131">
        <f>データ!EW7</f>
        <v>45729936</v>
      </c>
      <c r="MI80" s="131"/>
      <c r="MJ80" s="131"/>
      <c r="MK80" s="131"/>
      <c r="ML80" s="131"/>
      <c r="MM80" s="131"/>
      <c r="MN80" s="131"/>
      <c r="MO80" s="131"/>
      <c r="MP80" s="131"/>
      <c r="MQ80" s="131"/>
      <c r="MR80" s="131"/>
      <c r="MS80" s="131"/>
      <c r="MT80" s="131"/>
      <c r="MU80" s="131"/>
      <c r="MV80" s="131"/>
      <c r="MW80" s="131"/>
      <c r="MX80" s="131"/>
      <c r="MY80" s="131"/>
      <c r="MZ80" s="131"/>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x14ac:dyDescent="0.15">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x14ac:dyDescent="0.15">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p4/RQOjyA62bTNjtnh7e/2zQBmHj+VeK4G1uLacD46yiQ+JSiVvncRMwnZVM26Klyl+jPwRx0FXKceKMEDx0ZQ==" saltValue="gaXhpPj9KW46hF6Ct2qpd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75</v>
      </c>
      <c r="AI4" s="139"/>
      <c r="AJ4" s="139"/>
      <c r="AK4" s="139"/>
      <c r="AL4" s="139"/>
      <c r="AM4" s="139"/>
      <c r="AN4" s="139"/>
      <c r="AO4" s="139"/>
      <c r="AP4" s="139"/>
      <c r="AQ4" s="139"/>
      <c r="AR4" s="140"/>
      <c r="AS4" s="134" t="s">
        <v>76</v>
      </c>
      <c r="AT4" s="133"/>
      <c r="AU4" s="133"/>
      <c r="AV4" s="133"/>
      <c r="AW4" s="133"/>
      <c r="AX4" s="133"/>
      <c r="AY4" s="133"/>
      <c r="AZ4" s="133"/>
      <c r="BA4" s="133"/>
      <c r="BB4" s="133"/>
      <c r="BC4" s="133"/>
      <c r="BD4" s="134" t="s">
        <v>77</v>
      </c>
      <c r="BE4" s="133"/>
      <c r="BF4" s="133"/>
      <c r="BG4" s="133"/>
      <c r="BH4" s="133"/>
      <c r="BI4" s="133"/>
      <c r="BJ4" s="133"/>
      <c r="BK4" s="133"/>
      <c r="BL4" s="133"/>
      <c r="BM4" s="133"/>
      <c r="BN4" s="133"/>
      <c r="BO4" s="138" t="s">
        <v>78</v>
      </c>
      <c r="BP4" s="139"/>
      <c r="BQ4" s="139"/>
      <c r="BR4" s="139"/>
      <c r="BS4" s="139"/>
      <c r="BT4" s="139"/>
      <c r="BU4" s="139"/>
      <c r="BV4" s="139"/>
      <c r="BW4" s="139"/>
      <c r="BX4" s="139"/>
      <c r="BY4" s="140"/>
      <c r="BZ4" s="133" t="s">
        <v>79</v>
      </c>
      <c r="CA4" s="133"/>
      <c r="CB4" s="133"/>
      <c r="CC4" s="133"/>
      <c r="CD4" s="133"/>
      <c r="CE4" s="133"/>
      <c r="CF4" s="133"/>
      <c r="CG4" s="133"/>
      <c r="CH4" s="133"/>
      <c r="CI4" s="133"/>
      <c r="CJ4" s="133"/>
      <c r="CK4" s="134"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8" t="s">
        <v>83</v>
      </c>
      <c r="DS4" s="139"/>
      <c r="DT4" s="139"/>
      <c r="DU4" s="139"/>
      <c r="DV4" s="139"/>
      <c r="DW4" s="139"/>
      <c r="DX4" s="139"/>
      <c r="DY4" s="139"/>
      <c r="DZ4" s="139"/>
      <c r="EA4" s="139"/>
      <c r="EB4" s="140"/>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x14ac:dyDescent="0.15">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121</v>
      </c>
      <c r="AU5" s="61" t="s">
        <v>122</v>
      </c>
      <c r="AV5" s="61" t="s">
        <v>112</v>
      </c>
      <c r="AW5" s="61" t="s">
        <v>113</v>
      </c>
      <c r="AX5" s="61" t="s">
        <v>114</v>
      </c>
      <c r="AY5" s="61" t="s">
        <v>115</v>
      </c>
      <c r="AZ5" s="61" t="s">
        <v>116</v>
      </c>
      <c r="BA5" s="61" t="s">
        <v>117</v>
      </c>
      <c r="BB5" s="61" t="s">
        <v>118</v>
      </c>
      <c r="BC5" s="61" t="s">
        <v>119</v>
      </c>
      <c r="BD5" s="61" t="s">
        <v>109</v>
      </c>
      <c r="BE5" s="61" t="s">
        <v>110</v>
      </c>
      <c r="BF5" s="61" t="s">
        <v>122</v>
      </c>
      <c r="BG5" s="61" t="s">
        <v>123</v>
      </c>
      <c r="BH5" s="61" t="s">
        <v>124</v>
      </c>
      <c r="BI5" s="61" t="s">
        <v>114</v>
      </c>
      <c r="BJ5" s="61" t="s">
        <v>115</v>
      </c>
      <c r="BK5" s="61" t="s">
        <v>116</v>
      </c>
      <c r="BL5" s="61" t="s">
        <v>117</v>
      </c>
      <c r="BM5" s="61" t="s">
        <v>118</v>
      </c>
      <c r="BN5" s="61" t="s">
        <v>119</v>
      </c>
      <c r="BO5" s="61" t="s">
        <v>120</v>
      </c>
      <c r="BP5" s="61" t="s">
        <v>110</v>
      </c>
      <c r="BQ5" s="61" t="s">
        <v>122</v>
      </c>
      <c r="BR5" s="61" t="s">
        <v>112</v>
      </c>
      <c r="BS5" s="61" t="s">
        <v>113</v>
      </c>
      <c r="BT5" s="61" t="s">
        <v>114</v>
      </c>
      <c r="BU5" s="61" t="s">
        <v>115</v>
      </c>
      <c r="BV5" s="61" t="s">
        <v>116</v>
      </c>
      <c r="BW5" s="61" t="s">
        <v>117</v>
      </c>
      <c r="BX5" s="61" t="s">
        <v>118</v>
      </c>
      <c r="BY5" s="61" t="s">
        <v>119</v>
      </c>
      <c r="BZ5" s="61" t="s">
        <v>109</v>
      </c>
      <c r="CA5" s="61" t="s">
        <v>110</v>
      </c>
      <c r="CB5" s="61" t="s">
        <v>111</v>
      </c>
      <c r="CC5" s="61" t="s">
        <v>112</v>
      </c>
      <c r="CD5" s="61" t="s">
        <v>113</v>
      </c>
      <c r="CE5" s="61" t="s">
        <v>114</v>
      </c>
      <c r="CF5" s="61" t="s">
        <v>115</v>
      </c>
      <c r="CG5" s="61" t="s">
        <v>116</v>
      </c>
      <c r="CH5" s="61" t="s">
        <v>117</v>
      </c>
      <c r="CI5" s="61" t="s">
        <v>118</v>
      </c>
      <c r="CJ5" s="61" t="s">
        <v>119</v>
      </c>
      <c r="CK5" s="61" t="s">
        <v>109</v>
      </c>
      <c r="CL5" s="61" t="s">
        <v>110</v>
      </c>
      <c r="CM5" s="61" t="s">
        <v>122</v>
      </c>
      <c r="CN5" s="61" t="s">
        <v>123</v>
      </c>
      <c r="CO5" s="61" t="s">
        <v>113</v>
      </c>
      <c r="CP5" s="61" t="s">
        <v>114</v>
      </c>
      <c r="CQ5" s="61" t="s">
        <v>115</v>
      </c>
      <c r="CR5" s="61" t="s">
        <v>116</v>
      </c>
      <c r="CS5" s="61" t="s">
        <v>117</v>
      </c>
      <c r="CT5" s="61" t="s">
        <v>118</v>
      </c>
      <c r="CU5" s="61" t="s">
        <v>119</v>
      </c>
      <c r="CV5" s="61" t="s">
        <v>109</v>
      </c>
      <c r="CW5" s="61" t="s">
        <v>110</v>
      </c>
      <c r="CX5" s="61" t="s">
        <v>111</v>
      </c>
      <c r="CY5" s="61" t="s">
        <v>112</v>
      </c>
      <c r="CZ5" s="61" t="s">
        <v>113</v>
      </c>
      <c r="DA5" s="61" t="s">
        <v>114</v>
      </c>
      <c r="DB5" s="61" t="s">
        <v>115</v>
      </c>
      <c r="DC5" s="61" t="s">
        <v>116</v>
      </c>
      <c r="DD5" s="61" t="s">
        <v>117</v>
      </c>
      <c r="DE5" s="61" t="s">
        <v>118</v>
      </c>
      <c r="DF5" s="61" t="s">
        <v>119</v>
      </c>
      <c r="DG5" s="61" t="s">
        <v>109</v>
      </c>
      <c r="DH5" s="61" t="s">
        <v>110</v>
      </c>
      <c r="DI5" s="61" t="s">
        <v>122</v>
      </c>
      <c r="DJ5" s="61" t="s">
        <v>112</v>
      </c>
      <c r="DK5" s="61" t="s">
        <v>113</v>
      </c>
      <c r="DL5" s="61" t="s">
        <v>114</v>
      </c>
      <c r="DM5" s="61" t="s">
        <v>115</v>
      </c>
      <c r="DN5" s="61" t="s">
        <v>116</v>
      </c>
      <c r="DO5" s="61" t="s">
        <v>117</v>
      </c>
      <c r="DP5" s="61" t="s">
        <v>118</v>
      </c>
      <c r="DQ5" s="61" t="s">
        <v>119</v>
      </c>
      <c r="DR5" s="61" t="s">
        <v>109</v>
      </c>
      <c r="DS5" s="61" t="s">
        <v>110</v>
      </c>
      <c r="DT5" s="61" t="s">
        <v>122</v>
      </c>
      <c r="DU5" s="61" t="s">
        <v>112</v>
      </c>
      <c r="DV5" s="61" t="s">
        <v>113</v>
      </c>
      <c r="DW5" s="61" t="s">
        <v>114</v>
      </c>
      <c r="DX5" s="61" t="s">
        <v>115</v>
      </c>
      <c r="DY5" s="61" t="s">
        <v>116</v>
      </c>
      <c r="DZ5" s="61" t="s">
        <v>117</v>
      </c>
      <c r="EA5" s="61" t="s">
        <v>118</v>
      </c>
      <c r="EB5" s="61" t="s">
        <v>119</v>
      </c>
      <c r="EC5" s="61" t="s">
        <v>109</v>
      </c>
      <c r="ED5" s="61" t="s">
        <v>110</v>
      </c>
      <c r="EE5" s="61" t="s">
        <v>122</v>
      </c>
      <c r="EF5" s="61" t="s">
        <v>112</v>
      </c>
      <c r="EG5" s="61" t="s">
        <v>113</v>
      </c>
      <c r="EH5" s="61" t="s">
        <v>114</v>
      </c>
      <c r="EI5" s="61" t="s">
        <v>115</v>
      </c>
      <c r="EJ5" s="61" t="s">
        <v>116</v>
      </c>
      <c r="EK5" s="61" t="s">
        <v>117</v>
      </c>
      <c r="EL5" s="61" t="s">
        <v>118</v>
      </c>
      <c r="EM5" s="61" t="s">
        <v>125</v>
      </c>
      <c r="EN5" s="61" t="s">
        <v>109</v>
      </c>
      <c r="EO5" s="61" t="s">
        <v>110</v>
      </c>
      <c r="EP5" s="61" t="s">
        <v>122</v>
      </c>
      <c r="EQ5" s="61" t="s">
        <v>112</v>
      </c>
      <c r="ER5" s="61" t="s">
        <v>113</v>
      </c>
      <c r="ES5" s="61" t="s">
        <v>114</v>
      </c>
      <c r="ET5" s="61" t="s">
        <v>115</v>
      </c>
      <c r="EU5" s="61" t="s">
        <v>116</v>
      </c>
      <c r="EV5" s="61" t="s">
        <v>117</v>
      </c>
      <c r="EW5" s="61" t="s">
        <v>118</v>
      </c>
      <c r="EX5" s="61" t="s">
        <v>119</v>
      </c>
    </row>
    <row r="6" spans="1:154" s="66" customFormat="1" x14ac:dyDescent="0.15">
      <c r="A6" s="47" t="s">
        <v>126</v>
      </c>
      <c r="B6" s="62">
        <f>B8</f>
        <v>2017</v>
      </c>
      <c r="C6" s="62">
        <f t="shared" ref="C6:M6" si="2">C8</f>
        <v>432059</v>
      </c>
      <c r="D6" s="62">
        <f t="shared" si="2"/>
        <v>46</v>
      </c>
      <c r="E6" s="62">
        <f t="shared" si="2"/>
        <v>6</v>
      </c>
      <c r="F6" s="62">
        <f t="shared" si="2"/>
        <v>0</v>
      </c>
      <c r="G6" s="62">
        <f t="shared" si="2"/>
        <v>1</v>
      </c>
      <c r="H6" s="135" t="str">
        <f>IF(H8&lt;&gt;I8,H8,"")&amp;IF(I8&lt;&gt;J8,I8,"")&amp;"　"&amp;J8</f>
        <v>熊本県水俣市　国保水俣市立総合医療センター</v>
      </c>
      <c r="I6" s="136"/>
      <c r="J6" s="137"/>
      <c r="K6" s="62" t="str">
        <f t="shared" si="2"/>
        <v>条例全部</v>
      </c>
      <c r="L6" s="62" t="str">
        <f t="shared" si="2"/>
        <v>病院事業</v>
      </c>
      <c r="M6" s="62" t="str">
        <f t="shared" si="2"/>
        <v>一般病院</v>
      </c>
      <c r="N6" s="62" t="str">
        <f>N8</f>
        <v>400床以上～500床未満</v>
      </c>
      <c r="O6" s="62" t="str">
        <f>O8</f>
        <v>自治体職員</v>
      </c>
      <c r="P6" s="62" t="str">
        <f>P8</f>
        <v>直営</v>
      </c>
      <c r="Q6" s="63">
        <f t="shared" ref="Q6:AG6" si="3">Q8</f>
        <v>18</v>
      </c>
      <c r="R6" s="62" t="str">
        <f t="shared" si="3"/>
        <v>対象</v>
      </c>
      <c r="S6" s="62" t="str">
        <f t="shared" si="3"/>
        <v>ド 透 訓</v>
      </c>
      <c r="T6" s="62" t="str">
        <f t="shared" si="3"/>
        <v>救 臨 感 災 地 輪</v>
      </c>
      <c r="U6" s="63">
        <f>U8</f>
        <v>25102</v>
      </c>
      <c r="V6" s="63">
        <f>V8</f>
        <v>29327</v>
      </c>
      <c r="W6" s="62" t="str">
        <f>W8</f>
        <v>非該当</v>
      </c>
      <c r="X6" s="62" t="str">
        <f t="shared" si="3"/>
        <v>１０：１</v>
      </c>
      <c r="Y6" s="63">
        <f t="shared" si="3"/>
        <v>397</v>
      </c>
      <c r="Z6" s="63" t="str">
        <f t="shared" si="3"/>
        <v>-</v>
      </c>
      <c r="AA6" s="63" t="str">
        <f t="shared" si="3"/>
        <v>-</v>
      </c>
      <c r="AB6" s="63" t="str">
        <f t="shared" si="3"/>
        <v>-</v>
      </c>
      <c r="AC6" s="63">
        <f t="shared" si="3"/>
        <v>4</v>
      </c>
      <c r="AD6" s="63">
        <f t="shared" si="3"/>
        <v>401</v>
      </c>
      <c r="AE6" s="63">
        <f t="shared" si="3"/>
        <v>351</v>
      </c>
      <c r="AF6" s="63" t="str">
        <f t="shared" si="3"/>
        <v>-</v>
      </c>
      <c r="AG6" s="63">
        <f t="shared" si="3"/>
        <v>351</v>
      </c>
      <c r="AH6" s="64">
        <f>IF(AH8="-",NA(),AH8)</f>
        <v>108.5</v>
      </c>
      <c r="AI6" s="64">
        <f t="shared" ref="AI6:AQ6" si="4">IF(AI8="-",NA(),AI8)</f>
        <v>106.4</v>
      </c>
      <c r="AJ6" s="64">
        <f t="shared" si="4"/>
        <v>104.2</v>
      </c>
      <c r="AK6" s="64">
        <f t="shared" si="4"/>
        <v>110.1</v>
      </c>
      <c r="AL6" s="64">
        <f t="shared" si="4"/>
        <v>107.3</v>
      </c>
      <c r="AM6" s="64">
        <f t="shared" si="4"/>
        <v>100.4</v>
      </c>
      <c r="AN6" s="64">
        <f t="shared" si="4"/>
        <v>99.7</v>
      </c>
      <c r="AO6" s="64">
        <f t="shared" si="4"/>
        <v>98.8</v>
      </c>
      <c r="AP6" s="64">
        <f t="shared" si="4"/>
        <v>98.5</v>
      </c>
      <c r="AQ6" s="64">
        <f t="shared" si="4"/>
        <v>98.7</v>
      </c>
      <c r="AR6" s="64" t="str">
        <f>IF(AR8="-","【-】","【"&amp;SUBSTITUTE(TEXT(AR8,"#,##0.0"),"-","△")&amp;"】")</f>
        <v>【98.5】</v>
      </c>
      <c r="AS6" s="64">
        <f>IF(AS8="-",NA(),AS8)</f>
        <v>108.4</v>
      </c>
      <c r="AT6" s="64">
        <f t="shared" ref="AT6:BB6" si="5">IF(AT8="-",NA(),AT8)</f>
        <v>101.9</v>
      </c>
      <c r="AU6" s="64">
        <f t="shared" si="5"/>
        <v>98.5</v>
      </c>
      <c r="AV6" s="64">
        <f t="shared" si="5"/>
        <v>103.7</v>
      </c>
      <c r="AW6" s="64">
        <f t="shared" si="5"/>
        <v>101</v>
      </c>
      <c r="AX6" s="64">
        <f t="shared" si="5"/>
        <v>95.4</v>
      </c>
      <c r="AY6" s="64">
        <f t="shared" si="5"/>
        <v>93.6</v>
      </c>
      <c r="AZ6" s="64">
        <f t="shared" si="5"/>
        <v>91.8</v>
      </c>
      <c r="BA6" s="64">
        <f t="shared" si="5"/>
        <v>91.6</v>
      </c>
      <c r="BB6" s="64">
        <f t="shared" si="5"/>
        <v>92.1</v>
      </c>
      <c r="BC6" s="64" t="str">
        <f>IF(BC8="-","【-】","【"&amp;SUBSTITUTE(TEXT(BC8,"#,##0.0"),"-","△")&amp;"】")</f>
        <v>【89.7】</v>
      </c>
      <c r="BD6" s="64">
        <f>IF(BD8="-",NA(),BD8)</f>
        <v>0</v>
      </c>
      <c r="BE6" s="64">
        <f t="shared" ref="BE6:BM6" si="6">IF(BE8="-",NA(),BE8)</f>
        <v>0</v>
      </c>
      <c r="BF6" s="64">
        <f t="shared" si="6"/>
        <v>0</v>
      </c>
      <c r="BG6" s="64">
        <f t="shared" si="6"/>
        <v>0</v>
      </c>
      <c r="BH6" s="64">
        <f t="shared" si="6"/>
        <v>0</v>
      </c>
      <c r="BI6" s="64">
        <f t="shared" si="6"/>
        <v>52.1</v>
      </c>
      <c r="BJ6" s="64">
        <f t="shared" si="6"/>
        <v>45.6</v>
      </c>
      <c r="BK6" s="64">
        <f t="shared" si="6"/>
        <v>38.1</v>
      </c>
      <c r="BL6" s="64">
        <f t="shared" si="6"/>
        <v>42.9</v>
      </c>
      <c r="BM6" s="64">
        <f t="shared" si="6"/>
        <v>40.200000000000003</v>
      </c>
      <c r="BN6" s="64" t="str">
        <f>IF(BN8="-","【-】","【"&amp;SUBSTITUTE(TEXT(BN8,"#,##0.0"),"-","△")&amp;"】")</f>
        <v>【64.7】</v>
      </c>
      <c r="BO6" s="64">
        <f>IF(BO8="-",NA(),BO8)</f>
        <v>72.400000000000006</v>
      </c>
      <c r="BP6" s="64">
        <f t="shared" ref="BP6:BX6" si="7">IF(BP8="-",NA(),BP8)</f>
        <v>69.099999999999994</v>
      </c>
      <c r="BQ6" s="64">
        <f t="shared" si="7"/>
        <v>66.599999999999994</v>
      </c>
      <c r="BR6" s="64">
        <f t="shared" si="7"/>
        <v>70.400000000000006</v>
      </c>
      <c r="BS6" s="64">
        <f t="shared" si="7"/>
        <v>71.2</v>
      </c>
      <c r="BT6" s="64">
        <f t="shared" si="7"/>
        <v>76</v>
      </c>
      <c r="BU6" s="64">
        <f t="shared" si="7"/>
        <v>76.099999999999994</v>
      </c>
      <c r="BV6" s="64">
        <f t="shared" si="7"/>
        <v>75.7</v>
      </c>
      <c r="BW6" s="64">
        <f t="shared" si="7"/>
        <v>76.099999999999994</v>
      </c>
      <c r="BX6" s="64">
        <f t="shared" si="7"/>
        <v>77</v>
      </c>
      <c r="BY6" s="64" t="str">
        <f>IF(BY8="-","【-】","【"&amp;SUBSTITUTE(TEXT(BY8,"#,##0.0"),"-","△")&amp;"】")</f>
        <v>【74.8】</v>
      </c>
      <c r="BZ6" s="65">
        <f>IF(BZ8="-",NA(),BZ8)</f>
        <v>37679</v>
      </c>
      <c r="CA6" s="65">
        <f t="shared" ref="CA6:CI6" si="8">IF(CA8="-",NA(),CA8)</f>
        <v>38271</v>
      </c>
      <c r="CB6" s="65">
        <f t="shared" si="8"/>
        <v>37929</v>
      </c>
      <c r="CC6" s="65">
        <f t="shared" si="8"/>
        <v>37854</v>
      </c>
      <c r="CD6" s="65">
        <f t="shared" si="8"/>
        <v>37273</v>
      </c>
      <c r="CE6" s="65">
        <f t="shared" si="8"/>
        <v>51813</v>
      </c>
      <c r="CF6" s="65">
        <f t="shared" si="8"/>
        <v>53447</v>
      </c>
      <c r="CG6" s="65">
        <f t="shared" si="8"/>
        <v>54464</v>
      </c>
      <c r="CH6" s="65">
        <f t="shared" si="8"/>
        <v>55265</v>
      </c>
      <c r="CI6" s="65">
        <f t="shared" si="8"/>
        <v>56892</v>
      </c>
      <c r="CJ6" s="64" t="str">
        <f>IF(CJ8="-","【-】","【"&amp;SUBSTITUTE(TEXT(CJ8,"#,##0"),"-","△")&amp;"】")</f>
        <v>【50,718】</v>
      </c>
      <c r="CK6" s="65">
        <f>IF(CK8="-",NA(),CK8)</f>
        <v>10750</v>
      </c>
      <c r="CL6" s="65">
        <f t="shared" ref="CL6:CT6" si="9">IF(CL8="-",NA(),CL8)</f>
        <v>11067</v>
      </c>
      <c r="CM6" s="65">
        <f t="shared" si="9"/>
        <v>11018</v>
      </c>
      <c r="CN6" s="65">
        <f t="shared" si="9"/>
        <v>11271</v>
      </c>
      <c r="CO6" s="65">
        <f t="shared" si="9"/>
        <v>11401</v>
      </c>
      <c r="CP6" s="65">
        <f t="shared" si="9"/>
        <v>12424</v>
      </c>
      <c r="CQ6" s="65">
        <f t="shared" si="9"/>
        <v>13027</v>
      </c>
      <c r="CR6" s="65">
        <f t="shared" si="9"/>
        <v>13969</v>
      </c>
      <c r="CS6" s="65">
        <f t="shared" si="9"/>
        <v>14455</v>
      </c>
      <c r="CT6" s="65">
        <f t="shared" si="9"/>
        <v>15171</v>
      </c>
      <c r="CU6" s="64" t="str">
        <f>IF(CU8="-","【-】","【"&amp;SUBSTITUTE(TEXT(CU8,"#,##0"),"-","△")&amp;"】")</f>
        <v>【14,202】</v>
      </c>
      <c r="CV6" s="64">
        <f>IF(CV8="-",NA(),CV8)</f>
        <v>47.3</v>
      </c>
      <c r="CW6" s="64">
        <f t="shared" ref="CW6:DE6" si="10">IF(CW8="-",NA(),CW8)</f>
        <v>50.9</v>
      </c>
      <c r="CX6" s="64">
        <f t="shared" si="10"/>
        <v>53.1</v>
      </c>
      <c r="CY6" s="64">
        <f t="shared" si="10"/>
        <v>49.5</v>
      </c>
      <c r="CZ6" s="64">
        <f t="shared" si="10"/>
        <v>52.7</v>
      </c>
      <c r="DA6" s="64">
        <f t="shared" si="10"/>
        <v>52.5</v>
      </c>
      <c r="DB6" s="64">
        <f t="shared" si="10"/>
        <v>52.6</v>
      </c>
      <c r="DC6" s="64">
        <f t="shared" si="10"/>
        <v>53.2</v>
      </c>
      <c r="DD6" s="64">
        <f t="shared" si="10"/>
        <v>54.1</v>
      </c>
      <c r="DE6" s="64">
        <f t="shared" si="10"/>
        <v>53.8</v>
      </c>
      <c r="DF6" s="64" t="str">
        <f>IF(DF8="-","【-】","【"&amp;SUBSTITUTE(TEXT(DF8,"#,##0.0"),"-","△")&amp;"】")</f>
        <v>【55.0】</v>
      </c>
      <c r="DG6" s="64">
        <f>IF(DG8="-",NA(),DG8)</f>
        <v>20.8</v>
      </c>
      <c r="DH6" s="64">
        <f t="shared" ref="DH6:DP6" si="11">IF(DH8="-",NA(),DH8)</f>
        <v>20.9</v>
      </c>
      <c r="DI6" s="64">
        <f t="shared" si="11"/>
        <v>20.399999999999999</v>
      </c>
      <c r="DJ6" s="64">
        <f t="shared" si="11"/>
        <v>19.3</v>
      </c>
      <c r="DK6" s="64">
        <f t="shared" si="11"/>
        <v>18.8</v>
      </c>
      <c r="DL6" s="64">
        <f t="shared" si="11"/>
        <v>24.3</v>
      </c>
      <c r="DM6" s="64">
        <f t="shared" si="11"/>
        <v>24.2</v>
      </c>
      <c r="DN6" s="64">
        <f t="shared" si="11"/>
        <v>25.3</v>
      </c>
      <c r="DO6" s="64">
        <f t="shared" si="11"/>
        <v>25.2</v>
      </c>
      <c r="DP6" s="64">
        <f t="shared" si="11"/>
        <v>25.4</v>
      </c>
      <c r="DQ6" s="64" t="str">
        <f>IF(DQ8="-","【-】","【"&amp;SUBSTITUTE(TEXT(DQ8,"#,##0.0"),"-","△")&amp;"】")</f>
        <v>【24.3】</v>
      </c>
      <c r="DR6" s="64">
        <f>IF(DR8="-",NA(),DR8)</f>
        <v>39.700000000000003</v>
      </c>
      <c r="DS6" s="64">
        <f t="shared" ref="DS6:EA6" si="12">IF(DS8="-",NA(),DS8)</f>
        <v>42.1</v>
      </c>
      <c r="DT6" s="64">
        <f t="shared" si="12"/>
        <v>46.2</v>
      </c>
      <c r="DU6" s="64">
        <f t="shared" si="12"/>
        <v>50.5</v>
      </c>
      <c r="DV6" s="64">
        <f t="shared" si="12"/>
        <v>54</v>
      </c>
      <c r="DW6" s="64">
        <f t="shared" si="12"/>
        <v>47.3</v>
      </c>
      <c r="DX6" s="64">
        <f t="shared" si="12"/>
        <v>48.4</v>
      </c>
      <c r="DY6" s="64">
        <f t="shared" si="12"/>
        <v>48.7</v>
      </c>
      <c r="DZ6" s="64">
        <f t="shared" si="12"/>
        <v>52.5</v>
      </c>
      <c r="EA6" s="64">
        <f t="shared" si="12"/>
        <v>52.7</v>
      </c>
      <c r="EB6" s="64" t="str">
        <f>IF(EB8="-","【-】","【"&amp;SUBSTITUTE(TEXT(EB8,"#,##0.0"),"-","△")&amp;"】")</f>
        <v>【51.6】</v>
      </c>
      <c r="EC6" s="64">
        <f>IF(EC8="-",NA(),EC8)</f>
        <v>49</v>
      </c>
      <c r="ED6" s="64">
        <f t="shared" ref="ED6:EL6" si="13">IF(ED8="-",NA(),ED8)</f>
        <v>50.4</v>
      </c>
      <c r="EE6" s="64">
        <f t="shared" si="13"/>
        <v>56.4</v>
      </c>
      <c r="EF6" s="64">
        <f t="shared" si="13"/>
        <v>63.1</v>
      </c>
      <c r="EG6" s="64">
        <f t="shared" si="13"/>
        <v>67.7</v>
      </c>
      <c r="EH6" s="64">
        <f t="shared" si="13"/>
        <v>60</v>
      </c>
      <c r="EI6" s="64">
        <f t="shared" si="13"/>
        <v>62.3</v>
      </c>
      <c r="EJ6" s="64">
        <f t="shared" si="13"/>
        <v>61.7</v>
      </c>
      <c r="EK6" s="64">
        <f t="shared" si="13"/>
        <v>66.099999999999994</v>
      </c>
      <c r="EL6" s="64">
        <f t="shared" si="13"/>
        <v>68.400000000000006</v>
      </c>
      <c r="EM6" s="64" t="str">
        <f>IF(EM8="-","【-】","【"&amp;SUBSTITUTE(TEXT(EM8,"#,##0.0"),"-","△")&amp;"】")</f>
        <v>【67.6】</v>
      </c>
      <c r="EN6" s="65">
        <f>IF(EN8="-",NA(),EN8)</f>
        <v>26661823</v>
      </c>
      <c r="EO6" s="65">
        <f t="shared" ref="EO6:EW6" si="14">IF(EO8="-",NA(),EO8)</f>
        <v>26822319</v>
      </c>
      <c r="EP6" s="65">
        <f t="shared" si="14"/>
        <v>27317406</v>
      </c>
      <c r="EQ6" s="65">
        <f t="shared" si="14"/>
        <v>27628309</v>
      </c>
      <c r="ER6" s="65">
        <f t="shared" si="14"/>
        <v>27778536</v>
      </c>
      <c r="ES6" s="65">
        <f t="shared" si="14"/>
        <v>40361969</v>
      </c>
      <c r="ET6" s="65">
        <f t="shared" si="14"/>
        <v>42112933</v>
      </c>
      <c r="EU6" s="65">
        <f t="shared" si="14"/>
        <v>43764424</v>
      </c>
      <c r="EV6" s="65">
        <f t="shared" si="14"/>
        <v>44446754</v>
      </c>
      <c r="EW6" s="65">
        <f t="shared" si="14"/>
        <v>45729936</v>
      </c>
      <c r="EX6" s="65" t="str">
        <f>IF(EX8="-","【-】","【"&amp;SUBSTITUTE(TEXT(EX8,"#,##0"),"-","△")&amp;"】")</f>
        <v>【45,442,498】</v>
      </c>
    </row>
    <row r="7" spans="1:154" s="66" customFormat="1" x14ac:dyDescent="0.15">
      <c r="A7" s="47" t="s">
        <v>127</v>
      </c>
      <c r="B7" s="62">
        <f t="shared" ref="B7:AG7" si="15">B8</f>
        <v>2017</v>
      </c>
      <c r="C7" s="62">
        <f t="shared" si="15"/>
        <v>432059</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400床以上～500床未満</v>
      </c>
      <c r="O7" s="62" t="str">
        <f>O8</f>
        <v>自治体職員</v>
      </c>
      <c r="P7" s="62" t="str">
        <f>P8</f>
        <v>直営</v>
      </c>
      <c r="Q7" s="63">
        <f t="shared" si="15"/>
        <v>18</v>
      </c>
      <c r="R7" s="62" t="str">
        <f t="shared" si="15"/>
        <v>対象</v>
      </c>
      <c r="S7" s="62" t="str">
        <f t="shared" si="15"/>
        <v>ド 透 訓</v>
      </c>
      <c r="T7" s="62" t="str">
        <f t="shared" si="15"/>
        <v>救 臨 感 災 地 輪</v>
      </c>
      <c r="U7" s="63">
        <f>U8</f>
        <v>25102</v>
      </c>
      <c r="V7" s="63">
        <f>V8</f>
        <v>29327</v>
      </c>
      <c r="W7" s="62" t="str">
        <f>W8</f>
        <v>非該当</v>
      </c>
      <c r="X7" s="62" t="str">
        <f t="shared" si="15"/>
        <v>１０：１</v>
      </c>
      <c r="Y7" s="63">
        <f t="shared" si="15"/>
        <v>397</v>
      </c>
      <c r="Z7" s="63" t="str">
        <f t="shared" si="15"/>
        <v>-</v>
      </c>
      <c r="AA7" s="63" t="str">
        <f t="shared" si="15"/>
        <v>-</v>
      </c>
      <c r="AB7" s="63" t="str">
        <f t="shared" si="15"/>
        <v>-</v>
      </c>
      <c r="AC7" s="63">
        <f t="shared" si="15"/>
        <v>4</v>
      </c>
      <c r="AD7" s="63">
        <f t="shared" si="15"/>
        <v>401</v>
      </c>
      <c r="AE7" s="63">
        <f t="shared" si="15"/>
        <v>351</v>
      </c>
      <c r="AF7" s="63" t="str">
        <f t="shared" si="15"/>
        <v>-</v>
      </c>
      <c r="AG7" s="63">
        <f t="shared" si="15"/>
        <v>351</v>
      </c>
      <c r="AH7" s="64">
        <f>AH8</f>
        <v>108.5</v>
      </c>
      <c r="AI7" s="64">
        <f t="shared" ref="AI7:AQ7" si="16">AI8</f>
        <v>106.4</v>
      </c>
      <c r="AJ7" s="64">
        <f t="shared" si="16"/>
        <v>104.2</v>
      </c>
      <c r="AK7" s="64">
        <f t="shared" si="16"/>
        <v>110.1</v>
      </c>
      <c r="AL7" s="64">
        <f t="shared" si="16"/>
        <v>107.3</v>
      </c>
      <c r="AM7" s="64">
        <f t="shared" si="16"/>
        <v>100.4</v>
      </c>
      <c r="AN7" s="64">
        <f t="shared" si="16"/>
        <v>99.7</v>
      </c>
      <c r="AO7" s="64">
        <f t="shared" si="16"/>
        <v>98.8</v>
      </c>
      <c r="AP7" s="64">
        <f t="shared" si="16"/>
        <v>98.5</v>
      </c>
      <c r="AQ7" s="64">
        <f t="shared" si="16"/>
        <v>98.7</v>
      </c>
      <c r="AR7" s="64"/>
      <c r="AS7" s="64">
        <f>AS8</f>
        <v>108.4</v>
      </c>
      <c r="AT7" s="64">
        <f t="shared" ref="AT7:BB7" si="17">AT8</f>
        <v>101.9</v>
      </c>
      <c r="AU7" s="64">
        <f t="shared" si="17"/>
        <v>98.5</v>
      </c>
      <c r="AV7" s="64">
        <f t="shared" si="17"/>
        <v>103.7</v>
      </c>
      <c r="AW7" s="64">
        <f t="shared" si="17"/>
        <v>101</v>
      </c>
      <c r="AX7" s="64">
        <f t="shared" si="17"/>
        <v>95.4</v>
      </c>
      <c r="AY7" s="64">
        <f t="shared" si="17"/>
        <v>93.6</v>
      </c>
      <c r="AZ7" s="64">
        <f t="shared" si="17"/>
        <v>91.8</v>
      </c>
      <c r="BA7" s="64">
        <f t="shared" si="17"/>
        <v>91.6</v>
      </c>
      <c r="BB7" s="64">
        <f t="shared" si="17"/>
        <v>92.1</v>
      </c>
      <c r="BC7" s="64"/>
      <c r="BD7" s="64">
        <f>BD8</f>
        <v>0</v>
      </c>
      <c r="BE7" s="64">
        <f t="shared" ref="BE7:BM7" si="18">BE8</f>
        <v>0</v>
      </c>
      <c r="BF7" s="64">
        <f t="shared" si="18"/>
        <v>0</v>
      </c>
      <c r="BG7" s="64">
        <f t="shared" si="18"/>
        <v>0</v>
      </c>
      <c r="BH7" s="64">
        <f t="shared" si="18"/>
        <v>0</v>
      </c>
      <c r="BI7" s="64">
        <f t="shared" si="18"/>
        <v>52.1</v>
      </c>
      <c r="BJ7" s="64">
        <f t="shared" si="18"/>
        <v>45.6</v>
      </c>
      <c r="BK7" s="64">
        <f t="shared" si="18"/>
        <v>38.1</v>
      </c>
      <c r="BL7" s="64">
        <f t="shared" si="18"/>
        <v>42.9</v>
      </c>
      <c r="BM7" s="64">
        <f t="shared" si="18"/>
        <v>40.200000000000003</v>
      </c>
      <c r="BN7" s="64"/>
      <c r="BO7" s="64">
        <f>BO8</f>
        <v>72.400000000000006</v>
      </c>
      <c r="BP7" s="64">
        <f t="shared" ref="BP7:BX7" si="19">BP8</f>
        <v>69.099999999999994</v>
      </c>
      <c r="BQ7" s="64">
        <f t="shared" si="19"/>
        <v>66.599999999999994</v>
      </c>
      <c r="BR7" s="64">
        <f t="shared" si="19"/>
        <v>70.400000000000006</v>
      </c>
      <c r="BS7" s="64">
        <f t="shared" si="19"/>
        <v>71.2</v>
      </c>
      <c r="BT7" s="64">
        <f t="shared" si="19"/>
        <v>76</v>
      </c>
      <c r="BU7" s="64">
        <f t="shared" si="19"/>
        <v>76.099999999999994</v>
      </c>
      <c r="BV7" s="64">
        <f t="shared" si="19"/>
        <v>75.7</v>
      </c>
      <c r="BW7" s="64">
        <f t="shared" si="19"/>
        <v>76.099999999999994</v>
      </c>
      <c r="BX7" s="64">
        <f t="shared" si="19"/>
        <v>77</v>
      </c>
      <c r="BY7" s="64"/>
      <c r="BZ7" s="65">
        <f>BZ8</f>
        <v>37679</v>
      </c>
      <c r="CA7" s="65">
        <f t="shared" ref="CA7:CI7" si="20">CA8</f>
        <v>38271</v>
      </c>
      <c r="CB7" s="65">
        <f t="shared" si="20"/>
        <v>37929</v>
      </c>
      <c r="CC7" s="65">
        <f t="shared" si="20"/>
        <v>37854</v>
      </c>
      <c r="CD7" s="65">
        <f t="shared" si="20"/>
        <v>37273</v>
      </c>
      <c r="CE7" s="65">
        <f t="shared" si="20"/>
        <v>51813</v>
      </c>
      <c r="CF7" s="65">
        <f t="shared" si="20"/>
        <v>53447</v>
      </c>
      <c r="CG7" s="65">
        <f t="shared" si="20"/>
        <v>54464</v>
      </c>
      <c r="CH7" s="65">
        <f t="shared" si="20"/>
        <v>55265</v>
      </c>
      <c r="CI7" s="65">
        <f t="shared" si="20"/>
        <v>56892</v>
      </c>
      <c r="CJ7" s="64"/>
      <c r="CK7" s="65">
        <f>CK8</f>
        <v>10750</v>
      </c>
      <c r="CL7" s="65">
        <f t="shared" ref="CL7:CT7" si="21">CL8</f>
        <v>11067</v>
      </c>
      <c r="CM7" s="65">
        <f t="shared" si="21"/>
        <v>11018</v>
      </c>
      <c r="CN7" s="65">
        <f t="shared" si="21"/>
        <v>11271</v>
      </c>
      <c r="CO7" s="65">
        <f t="shared" si="21"/>
        <v>11401</v>
      </c>
      <c r="CP7" s="65">
        <f t="shared" si="21"/>
        <v>12424</v>
      </c>
      <c r="CQ7" s="65">
        <f t="shared" si="21"/>
        <v>13027</v>
      </c>
      <c r="CR7" s="65">
        <f t="shared" si="21"/>
        <v>13969</v>
      </c>
      <c r="CS7" s="65">
        <f t="shared" si="21"/>
        <v>14455</v>
      </c>
      <c r="CT7" s="65">
        <f t="shared" si="21"/>
        <v>15171</v>
      </c>
      <c r="CU7" s="64"/>
      <c r="CV7" s="64">
        <f>CV8</f>
        <v>47.3</v>
      </c>
      <c r="CW7" s="64">
        <f t="shared" ref="CW7:DE7" si="22">CW8</f>
        <v>50.9</v>
      </c>
      <c r="CX7" s="64">
        <f t="shared" si="22"/>
        <v>53.1</v>
      </c>
      <c r="CY7" s="64">
        <f t="shared" si="22"/>
        <v>49.5</v>
      </c>
      <c r="CZ7" s="64">
        <f t="shared" si="22"/>
        <v>52.7</v>
      </c>
      <c r="DA7" s="64">
        <f t="shared" si="22"/>
        <v>52.5</v>
      </c>
      <c r="DB7" s="64">
        <f t="shared" si="22"/>
        <v>52.6</v>
      </c>
      <c r="DC7" s="64">
        <f t="shared" si="22"/>
        <v>53.2</v>
      </c>
      <c r="DD7" s="64">
        <f t="shared" si="22"/>
        <v>54.1</v>
      </c>
      <c r="DE7" s="64">
        <f t="shared" si="22"/>
        <v>53.8</v>
      </c>
      <c r="DF7" s="64"/>
      <c r="DG7" s="64">
        <f>DG8</f>
        <v>20.8</v>
      </c>
      <c r="DH7" s="64">
        <f t="shared" ref="DH7:DP7" si="23">DH8</f>
        <v>20.9</v>
      </c>
      <c r="DI7" s="64">
        <f t="shared" si="23"/>
        <v>20.399999999999999</v>
      </c>
      <c r="DJ7" s="64">
        <f t="shared" si="23"/>
        <v>19.3</v>
      </c>
      <c r="DK7" s="64">
        <f t="shared" si="23"/>
        <v>18.8</v>
      </c>
      <c r="DL7" s="64">
        <f t="shared" si="23"/>
        <v>24.3</v>
      </c>
      <c r="DM7" s="64">
        <f t="shared" si="23"/>
        <v>24.2</v>
      </c>
      <c r="DN7" s="64">
        <f t="shared" si="23"/>
        <v>25.3</v>
      </c>
      <c r="DO7" s="64">
        <f t="shared" si="23"/>
        <v>25.2</v>
      </c>
      <c r="DP7" s="64">
        <f t="shared" si="23"/>
        <v>25.4</v>
      </c>
      <c r="DQ7" s="64"/>
      <c r="DR7" s="64">
        <f>DR8</f>
        <v>39.700000000000003</v>
      </c>
      <c r="DS7" s="64">
        <f t="shared" ref="DS7:EA7" si="24">DS8</f>
        <v>42.1</v>
      </c>
      <c r="DT7" s="64">
        <f t="shared" si="24"/>
        <v>46.2</v>
      </c>
      <c r="DU7" s="64">
        <f t="shared" si="24"/>
        <v>50.5</v>
      </c>
      <c r="DV7" s="64">
        <f t="shared" si="24"/>
        <v>54</v>
      </c>
      <c r="DW7" s="64">
        <f t="shared" si="24"/>
        <v>47.3</v>
      </c>
      <c r="DX7" s="64">
        <f t="shared" si="24"/>
        <v>48.4</v>
      </c>
      <c r="DY7" s="64">
        <f t="shared" si="24"/>
        <v>48.7</v>
      </c>
      <c r="DZ7" s="64">
        <f t="shared" si="24"/>
        <v>52.5</v>
      </c>
      <c r="EA7" s="64">
        <f t="shared" si="24"/>
        <v>52.7</v>
      </c>
      <c r="EB7" s="64"/>
      <c r="EC7" s="64">
        <f>EC8</f>
        <v>49</v>
      </c>
      <c r="ED7" s="64">
        <f t="shared" ref="ED7:EL7" si="25">ED8</f>
        <v>50.4</v>
      </c>
      <c r="EE7" s="64">
        <f t="shared" si="25"/>
        <v>56.4</v>
      </c>
      <c r="EF7" s="64">
        <f t="shared" si="25"/>
        <v>63.1</v>
      </c>
      <c r="EG7" s="64">
        <f t="shared" si="25"/>
        <v>67.7</v>
      </c>
      <c r="EH7" s="64">
        <f t="shared" si="25"/>
        <v>60</v>
      </c>
      <c r="EI7" s="64">
        <f t="shared" si="25"/>
        <v>62.3</v>
      </c>
      <c r="EJ7" s="64">
        <f t="shared" si="25"/>
        <v>61.7</v>
      </c>
      <c r="EK7" s="64">
        <f t="shared" si="25"/>
        <v>66.099999999999994</v>
      </c>
      <c r="EL7" s="64">
        <f t="shared" si="25"/>
        <v>68.400000000000006</v>
      </c>
      <c r="EM7" s="64"/>
      <c r="EN7" s="65">
        <f>EN8</f>
        <v>26661823</v>
      </c>
      <c r="EO7" s="65">
        <f t="shared" ref="EO7:EW7" si="26">EO8</f>
        <v>26822319</v>
      </c>
      <c r="EP7" s="65">
        <f t="shared" si="26"/>
        <v>27317406</v>
      </c>
      <c r="EQ7" s="65">
        <f t="shared" si="26"/>
        <v>27628309</v>
      </c>
      <c r="ER7" s="65">
        <f t="shared" si="26"/>
        <v>27778536</v>
      </c>
      <c r="ES7" s="65">
        <f t="shared" si="26"/>
        <v>40361969</v>
      </c>
      <c r="ET7" s="65">
        <f t="shared" si="26"/>
        <v>42112933</v>
      </c>
      <c r="EU7" s="65">
        <f t="shared" si="26"/>
        <v>43764424</v>
      </c>
      <c r="EV7" s="65">
        <f t="shared" si="26"/>
        <v>44446754</v>
      </c>
      <c r="EW7" s="65">
        <f t="shared" si="26"/>
        <v>45729936</v>
      </c>
      <c r="EX7" s="65"/>
    </row>
    <row r="8" spans="1:154" s="66" customFormat="1" x14ac:dyDescent="0.15">
      <c r="A8" s="47"/>
      <c r="B8" s="67">
        <v>2017</v>
      </c>
      <c r="C8" s="67">
        <v>432059</v>
      </c>
      <c r="D8" s="67">
        <v>46</v>
      </c>
      <c r="E8" s="67">
        <v>6</v>
      </c>
      <c r="F8" s="67">
        <v>0</v>
      </c>
      <c r="G8" s="67">
        <v>1</v>
      </c>
      <c r="H8" s="67" t="s">
        <v>128</v>
      </c>
      <c r="I8" s="67" t="s">
        <v>129</v>
      </c>
      <c r="J8" s="67" t="s">
        <v>130</v>
      </c>
      <c r="K8" s="67" t="s">
        <v>131</v>
      </c>
      <c r="L8" s="67" t="s">
        <v>132</v>
      </c>
      <c r="M8" s="67" t="s">
        <v>133</v>
      </c>
      <c r="N8" s="67" t="s">
        <v>134</v>
      </c>
      <c r="O8" s="67" t="s">
        <v>135</v>
      </c>
      <c r="P8" s="67" t="s">
        <v>136</v>
      </c>
      <c r="Q8" s="68">
        <v>18</v>
      </c>
      <c r="R8" s="67" t="s">
        <v>137</v>
      </c>
      <c r="S8" s="67" t="s">
        <v>138</v>
      </c>
      <c r="T8" s="67" t="s">
        <v>139</v>
      </c>
      <c r="U8" s="68">
        <v>25102</v>
      </c>
      <c r="V8" s="68">
        <v>29327</v>
      </c>
      <c r="W8" s="67" t="s">
        <v>140</v>
      </c>
      <c r="X8" s="69" t="s">
        <v>141</v>
      </c>
      <c r="Y8" s="68">
        <v>397</v>
      </c>
      <c r="Z8" s="68" t="s">
        <v>142</v>
      </c>
      <c r="AA8" s="68" t="s">
        <v>142</v>
      </c>
      <c r="AB8" s="68" t="s">
        <v>142</v>
      </c>
      <c r="AC8" s="68">
        <v>4</v>
      </c>
      <c r="AD8" s="68">
        <v>401</v>
      </c>
      <c r="AE8" s="68">
        <v>351</v>
      </c>
      <c r="AF8" s="68" t="s">
        <v>142</v>
      </c>
      <c r="AG8" s="68">
        <v>351</v>
      </c>
      <c r="AH8" s="70">
        <v>108.5</v>
      </c>
      <c r="AI8" s="70">
        <v>106.4</v>
      </c>
      <c r="AJ8" s="70">
        <v>104.2</v>
      </c>
      <c r="AK8" s="70">
        <v>110.1</v>
      </c>
      <c r="AL8" s="70">
        <v>107.3</v>
      </c>
      <c r="AM8" s="70">
        <v>100.4</v>
      </c>
      <c r="AN8" s="70">
        <v>99.7</v>
      </c>
      <c r="AO8" s="70">
        <v>98.8</v>
      </c>
      <c r="AP8" s="70">
        <v>98.5</v>
      </c>
      <c r="AQ8" s="70">
        <v>98.7</v>
      </c>
      <c r="AR8" s="70">
        <v>98.5</v>
      </c>
      <c r="AS8" s="70">
        <v>108.4</v>
      </c>
      <c r="AT8" s="70">
        <v>101.9</v>
      </c>
      <c r="AU8" s="70">
        <v>98.5</v>
      </c>
      <c r="AV8" s="70">
        <v>103.7</v>
      </c>
      <c r="AW8" s="70">
        <v>101</v>
      </c>
      <c r="AX8" s="70">
        <v>95.4</v>
      </c>
      <c r="AY8" s="70">
        <v>93.6</v>
      </c>
      <c r="AZ8" s="70">
        <v>91.8</v>
      </c>
      <c r="BA8" s="70">
        <v>91.6</v>
      </c>
      <c r="BB8" s="70">
        <v>92.1</v>
      </c>
      <c r="BC8" s="70">
        <v>89.7</v>
      </c>
      <c r="BD8" s="71">
        <v>0</v>
      </c>
      <c r="BE8" s="71">
        <v>0</v>
      </c>
      <c r="BF8" s="71">
        <v>0</v>
      </c>
      <c r="BG8" s="71">
        <v>0</v>
      </c>
      <c r="BH8" s="71">
        <v>0</v>
      </c>
      <c r="BI8" s="71">
        <v>52.1</v>
      </c>
      <c r="BJ8" s="71">
        <v>45.6</v>
      </c>
      <c r="BK8" s="71">
        <v>38.1</v>
      </c>
      <c r="BL8" s="71">
        <v>42.9</v>
      </c>
      <c r="BM8" s="71">
        <v>40.200000000000003</v>
      </c>
      <c r="BN8" s="71">
        <v>64.7</v>
      </c>
      <c r="BO8" s="70">
        <v>72.400000000000006</v>
      </c>
      <c r="BP8" s="70">
        <v>69.099999999999994</v>
      </c>
      <c r="BQ8" s="70">
        <v>66.599999999999994</v>
      </c>
      <c r="BR8" s="70">
        <v>70.400000000000006</v>
      </c>
      <c r="BS8" s="70">
        <v>71.2</v>
      </c>
      <c r="BT8" s="70">
        <v>76</v>
      </c>
      <c r="BU8" s="70">
        <v>76.099999999999994</v>
      </c>
      <c r="BV8" s="70">
        <v>75.7</v>
      </c>
      <c r="BW8" s="70">
        <v>76.099999999999994</v>
      </c>
      <c r="BX8" s="70">
        <v>77</v>
      </c>
      <c r="BY8" s="70">
        <v>74.8</v>
      </c>
      <c r="BZ8" s="71">
        <v>37679</v>
      </c>
      <c r="CA8" s="71">
        <v>38271</v>
      </c>
      <c r="CB8" s="71">
        <v>37929</v>
      </c>
      <c r="CC8" s="71">
        <v>37854</v>
      </c>
      <c r="CD8" s="71">
        <v>37273</v>
      </c>
      <c r="CE8" s="71">
        <v>51813</v>
      </c>
      <c r="CF8" s="71">
        <v>53447</v>
      </c>
      <c r="CG8" s="71">
        <v>54464</v>
      </c>
      <c r="CH8" s="71">
        <v>55265</v>
      </c>
      <c r="CI8" s="71">
        <v>56892</v>
      </c>
      <c r="CJ8" s="70">
        <v>50718</v>
      </c>
      <c r="CK8" s="71">
        <v>10750</v>
      </c>
      <c r="CL8" s="71">
        <v>11067</v>
      </c>
      <c r="CM8" s="71">
        <v>11018</v>
      </c>
      <c r="CN8" s="71">
        <v>11271</v>
      </c>
      <c r="CO8" s="71">
        <v>11401</v>
      </c>
      <c r="CP8" s="71">
        <v>12424</v>
      </c>
      <c r="CQ8" s="71">
        <v>13027</v>
      </c>
      <c r="CR8" s="71">
        <v>13969</v>
      </c>
      <c r="CS8" s="71">
        <v>14455</v>
      </c>
      <c r="CT8" s="71">
        <v>15171</v>
      </c>
      <c r="CU8" s="70">
        <v>14202</v>
      </c>
      <c r="CV8" s="71">
        <v>47.3</v>
      </c>
      <c r="CW8" s="71">
        <v>50.9</v>
      </c>
      <c r="CX8" s="71">
        <v>53.1</v>
      </c>
      <c r="CY8" s="71">
        <v>49.5</v>
      </c>
      <c r="CZ8" s="71">
        <v>52.7</v>
      </c>
      <c r="DA8" s="71">
        <v>52.5</v>
      </c>
      <c r="DB8" s="71">
        <v>52.6</v>
      </c>
      <c r="DC8" s="71">
        <v>53.2</v>
      </c>
      <c r="DD8" s="71">
        <v>54.1</v>
      </c>
      <c r="DE8" s="71">
        <v>53.8</v>
      </c>
      <c r="DF8" s="71">
        <v>55</v>
      </c>
      <c r="DG8" s="71">
        <v>20.8</v>
      </c>
      <c r="DH8" s="71">
        <v>20.9</v>
      </c>
      <c r="DI8" s="71">
        <v>20.399999999999999</v>
      </c>
      <c r="DJ8" s="71">
        <v>19.3</v>
      </c>
      <c r="DK8" s="71">
        <v>18.8</v>
      </c>
      <c r="DL8" s="71">
        <v>24.3</v>
      </c>
      <c r="DM8" s="71">
        <v>24.2</v>
      </c>
      <c r="DN8" s="71">
        <v>25.3</v>
      </c>
      <c r="DO8" s="71">
        <v>25.2</v>
      </c>
      <c r="DP8" s="71">
        <v>25.4</v>
      </c>
      <c r="DQ8" s="71">
        <v>24.3</v>
      </c>
      <c r="DR8" s="70">
        <v>39.700000000000003</v>
      </c>
      <c r="DS8" s="70">
        <v>42.1</v>
      </c>
      <c r="DT8" s="70">
        <v>46.2</v>
      </c>
      <c r="DU8" s="70">
        <v>50.5</v>
      </c>
      <c r="DV8" s="70">
        <v>54</v>
      </c>
      <c r="DW8" s="70">
        <v>47.3</v>
      </c>
      <c r="DX8" s="70">
        <v>48.4</v>
      </c>
      <c r="DY8" s="70">
        <v>48.7</v>
      </c>
      <c r="DZ8" s="70">
        <v>52.5</v>
      </c>
      <c r="EA8" s="70">
        <v>52.7</v>
      </c>
      <c r="EB8" s="70">
        <v>51.6</v>
      </c>
      <c r="EC8" s="70">
        <v>49</v>
      </c>
      <c r="ED8" s="70">
        <v>50.4</v>
      </c>
      <c r="EE8" s="70">
        <v>56.4</v>
      </c>
      <c r="EF8" s="70">
        <v>63.1</v>
      </c>
      <c r="EG8" s="70">
        <v>67.7</v>
      </c>
      <c r="EH8" s="70">
        <v>60</v>
      </c>
      <c r="EI8" s="70">
        <v>62.3</v>
      </c>
      <c r="EJ8" s="70">
        <v>61.7</v>
      </c>
      <c r="EK8" s="70">
        <v>66.099999999999994</v>
      </c>
      <c r="EL8" s="70">
        <v>68.400000000000006</v>
      </c>
      <c r="EM8" s="70">
        <v>67.599999999999994</v>
      </c>
      <c r="EN8" s="71">
        <v>26661823</v>
      </c>
      <c r="EO8" s="71">
        <v>26822319</v>
      </c>
      <c r="EP8" s="71">
        <v>27317406</v>
      </c>
      <c r="EQ8" s="71">
        <v>27628309</v>
      </c>
      <c r="ER8" s="71">
        <v>27778536</v>
      </c>
      <c r="ES8" s="71">
        <v>40361969</v>
      </c>
      <c r="ET8" s="71">
        <v>42112933</v>
      </c>
      <c r="EU8" s="71">
        <v>43764424</v>
      </c>
      <c r="EV8" s="71">
        <v>44446754</v>
      </c>
      <c r="EW8" s="71">
        <v>45729936</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143</v>
      </c>
      <c r="C10" s="76" t="s">
        <v>144</v>
      </c>
      <c r="D10" s="76" t="s">
        <v>145</v>
      </c>
      <c r="E10" s="76" t="s">
        <v>146</v>
      </c>
      <c r="F10" s="76" t="s">
        <v>147</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148</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