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PY68CrqInRhmmHh6wMIWmuLTY0POjgLHXk9IOE23kQLq5iTb/7wSXOWUTQIiLf8qmj/iQC7z8k/+rLgtOaO1w==" workbookSaltValue="P6BlHjOf6fpoYZS0pVPz/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<sst xmlns="http://schemas.openxmlformats.org/spreadsheetml/2006/main" count="301" uniqueCount="122">
  <si>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</si>
  <si>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</si>
  <si>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</si>
  <si>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</si>
  <si>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</si>
  <si>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</si>
  <si>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</si>
  <si>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</si>
  <si>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</si>
  <si>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</si>
  <si>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</si>
  <si>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</si>
  <si>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</si>
  <si>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</si>
  <si>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</si>
  <si>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</si>
  <si>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</si>
  <si>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</si>
  <si>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</si>
  <si>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</si>
  <si>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</si>
  <si>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</si>
  <si>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</si>
  <si>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</si>
  <si>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</si>
  <si>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</si>
  <si>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</si>
  <si>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</si>
  <si>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</si>
  <si>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</si>
  <si>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</si>
  <si>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</si>
  <si>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</si>
  <si>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</si>
  <si>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</si>
  <si>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</si>
  <si>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</si>
  <si>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</si>
  <si>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</si>
  <si>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</si>
  <si>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</si>
  <si>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</si>
  <si>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</si>
  <si>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</si>
  <si>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</si>
  <si>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</si>
  <si>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</si>
  <si>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</si>
  <si>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</si>
  <si>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</si>
  <si>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</si>
  <si>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</si>
  <si>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</si>
  <si>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</si>
  <si>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</si>
  <si>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</si>
  <si>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</si>
  <si>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</si>
  <si>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</si>
  <si>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</si>
  <si>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</si>
  <si>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</si>
  <si>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</si>
  <si>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</si>
  <si>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</si>
  <si>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</si>
  <si>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</si>
  <si>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</si>
  <si>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</si>
  <si>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</si>
  <si>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</si>
  <si>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</si>
  <si>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</si>
  <si>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</si>
  <si>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</si>
  <si>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</si>
  <si>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</si>
  <si>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</si>
  <si>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</si>
  <si>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</si>
  <si>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</si>
  <si>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</si>
  <si>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</si>
  <si>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</si>
  <si>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</si>
  <si>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</si>
  <si>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</si>
  <si>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</si>
  <si>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</si>
  <si>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</si>
  <si>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</si>
  <si>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</si>
  <si>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</si>
  <si>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</si>
  <si>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</si>
  <si>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</si>
  <si>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</si>
  <si>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</si>
  <si>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</si>
  <si>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</si>
  <si>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</si>
  <si>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</si>
  <si>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</si>
  <si>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</si>
  <si>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</si>
  <si>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</si>
  <si>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</si>
  <si>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</si>
  <si>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</si>
  <si>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</si>
  <si>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</si>
  <si>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</si>
  <si>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</si>
  <si>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</si>
  <si>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</si>
  <si>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</si>
  <si>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</si>
  <si>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</si>
  <si>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</si>
  <si>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処理原価については、地理的条件や人口要件から、類似団体、全国平均と同様高い数値を示している。平成27年10月に使用料を改定し、一定の引き上げを行ったが、経費回収率は５割程度であり、このことが経営上の根本的な課題であると捉えている。
　経常収支比率、累積欠損金比率については良好な状態であるため、今後も現状を維持したい。</t>
    <rPh sb="1" eb="3">
      <t>オスイ</t>
    </rPh>
    <rPh sb="3" eb="5">
      <t>ショリ</t>
    </rPh>
    <rPh sb="5" eb="7">
      <t>ゲンカ</t>
    </rPh>
    <rPh sb="13" eb="16">
      <t>チリテキ</t>
    </rPh>
    <rPh sb="16" eb="18">
      <t>ジョウケン</t>
    </rPh>
    <rPh sb="19" eb="21">
      <t>ジンコウ</t>
    </rPh>
    <rPh sb="21" eb="23">
      <t>ヨウケン</t>
    </rPh>
    <rPh sb="26" eb="28">
      <t>ルイジ</t>
    </rPh>
    <rPh sb="28" eb="30">
      <t>ダンタイ</t>
    </rPh>
    <rPh sb="31" eb="33">
      <t>ゼンコク</t>
    </rPh>
    <rPh sb="33" eb="35">
      <t>ヘイキン</t>
    </rPh>
    <rPh sb="36" eb="38">
      <t>ドウヨウ</t>
    </rPh>
    <rPh sb="38" eb="39">
      <t>タカ</t>
    </rPh>
    <rPh sb="40" eb="42">
      <t>スウチ</t>
    </rPh>
    <rPh sb="43" eb="44">
      <t>シメ</t>
    </rPh>
    <rPh sb="49" eb="51">
      <t>ヘイセイ</t>
    </rPh>
    <rPh sb="53" eb="54">
      <t>ネン</t>
    </rPh>
    <rPh sb="56" eb="57">
      <t>ガツ</t>
    </rPh>
    <rPh sb="58" eb="61">
      <t>シヨウリョウ</t>
    </rPh>
    <rPh sb="62" eb="64">
      <t>カイテイ</t>
    </rPh>
    <rPh sb="66" eb="68">
      <t>イッテイ</t>
    </rPh>
    <rPh sb="69" eb="70">
      <t>ヒ</t>
    </rPh>
    <rPh sb="71" eb="72">
      <t>ア</t>
    </rPh>
    <rPh sb="74" eb="75">
      <t>オコナ</t>
    </rPh>
    <rPh sb="79" eb="81">
      <t>ケイヒ</t>
    </rPh>
    <rPh sb="81" eb="83">
      <t>カイシュウ</t>
    </rPh>
    <rPh sb="83" eb="84">
      <t>リツ</t>
    </rPh>
    <rPh sb="86" eb="87">
      <t>ワリ</t>
    </rPh>
    <rPh sb="87" eb="89">
      <t>テイド</t>
    </rPh>
    <rPh sb="98" eb="100">
      <t>ケイエイ</t>
    </rPh>
    <rPh sb="100" eb="101">
      <t>ジョウ</t>
    </rPh>
    <rPh sb="102" eb="105">
      <t>コンポンテキ</t>
    </rPh>
    <rPh sb="106" eb="108">
      <t>カダイ</t>
    </rPh>
    <rPh sb="112" eb="113">
      <t>トラ</t>
    </rPh>
    <rPh sb="120" eb="122">
      <t>ケイジョウ</t>
    </rPh>
    <rPh sb="122" eb="124">
      <t>シュウシ</t>
    </rPh>
    <rPh sb="124" eb="126">
      <t>ヒリツ</t>
    </rPh>
    <rPh sb="127" eb="129">
      <t>ルイセキ</t>
    </rPh>
    <rPh sb="129" eb="132">
      <t>ケッソンキン</t>
    </rPh>
    <rPh sb="132" eb="134">
      <t>ヒリツ</t>
    </rPh>
    <rPh sb="139" eb="141">
      <t>リョウコウ</t>
    </rPh>
    <rPh sb="142" eb="144">
      <t>ジョウタイ</t>
    </rPh>
    <rPh sb="150" eb="152">
      <t>コンゴ</t>
    </rPh>
    <rPh sb="153" eb="155">
      <t>ゲンジョウ</t>
    </rPh>
    <rPh sb="156" eb="158">
      <t>イジ</t>
    </rPh>
    <phoneticPr fontId="4"/>
  </si>
  <si>
    <t>　本事業は、昭和59年供用開始であるため、管渠の点検・診断等を実施し、適正な維持管理を図るとともに、事業初期に布設した管渠について計画的な更新を図るよう準備を進めたい。</t>
    <rPh sb="1" eb="2">
      <t>ホン</t>
    </rPh>
    <rPh sb="2" eb="4">
      <t>ジギョウ</t>
    </rPh>
    <rPh sb="6" eb="8">
      <t>ショウワ</t>
    </rPh>
    <rPh sb="10" eb="11">
      <t>ネン</t>
    </rPh>
    <rPh sb="11" eb="13">
      <t>キョウヨウ</t>
    </rPh>
    <rPh sb="13" eb="15">
      <t>カイシ</t>
    </rPh>
    <rPh sb="21" eb="23">
      <t>カンキョ</t>
    </rPh>
    <rPh sb="24" eb="26">
      <t>テンケン</t>
    </rPh>
    <rPh sb="27" eb="29">
      <t>シンダン</t>
    </rPh>
    <rPh sb="29" eb="30">
      <t>トウ</t>
    </rPh>
    <rPh sb="31" eb="33">
      <t>ジッシ</t>
    </rPh>
    <rPh sb="35" eb="37">
      <t>テキセイ</t>
    </rPh>
    <rPh sb="38" eb="40">
      <t>イジ</t>
    </rPh>
    <rPh sb="40" eb="42">
      <t>カンリ</t>
    </rPh>
    <rPh sb="43" eb="44">
      <t>ハカ</t>
    </rPh>
    <rPh sb="50" eb="52">
      <t>ジギョウ</t>
    </rPh>
    <rPh sb="52" eb="54">
      <t>ショキ</t>
    </rPh>
    <rPh sb="55" eb="57">
      <t>フセツ</t>
    </rPh>
    <rPh sb="59" eb="61">
      <t>カンキョ</t>
    </rPh>
    <rPh sb="65" eb="68">
      <t>ケイカクテキ</t>
    </rPh>
    <rPh sb="69" eb="71">
      <t>コウシン</t>
    </rPh>
    <rPh sb="72" eb="73">
      <t>ハカ</t>
    </rPh>
    <rPh sb="76" eb="78">
      <t>ジュンビ</t>
    </rPh>
    <rPh sb="79" eb="80">
      <t>スス</t>
    </rPh>
    <phoneticPr fontId="4"/>
  </si>
  <si>
    <t>　本事業の処理区域は、島しょ地域特有の地理的条件により、小規模処理区を複数有することで、多くの費用を要している。低い経費回収率が示すとおり、経営にあたっては、収益の不足分を一般会計補助金により補っている状態である。
　平成28年4月に、地方公営企業法を適用し、同時に集合処理４事業（公共・特環・漁集・農集）の会計統合を行った。本事業単独での経営改善は厳しい状態であるため、会計全体での経営健全化を図りたい。</t>
    <rPh sb="1" eb="2">
      <t>ホン</t>
    </rPh>
    <rPh sb="2" eb="4">
      <t>ジギョウ</t>
    </rPh>
    <rPh sb="5" eb="7">
      <t>ショリ</t>
    </rPh>
    <rPh sb="7" eb="9">
      <t>クイキ</t>
    </rPh>
    <rPh sb="11" eb="12">
      <t>トウ</t>
    </rPh>
    <rPh sb="14" eb="16">
      <t>チイキ</t>
    </rPh>
    <rPh sb="16" eb="18">
      <t>トクユウ</t>
    </rPh>
    <rPh sb="19" eb="22">
      <t>チリテキ</t>
    </rPh>
    <rPh sb="22" eb="24">
      <t>ジョウケン</t>
    </rPh>
    <rPh sb="28" eb="31">
      <t>ショウキボ</t>
    </rPh>
    <rPh sb="31" eb="33">
      <t>ショリ</t>
    </rPh>
    <rPh sb="33" eb="34">
      <t>ク</t>
    </rPh>
    <rPh sb="35" eb="37">
      <t>フクスウ</t>
    </rPh>
    <rPh sb="37" eb="38">
      <t>ユウ</t>
    </rPh>
    <rPh sb="44" eb="45">
      <t>オオ</t>
    </rPh>
    <rPh sb="47" eb="49">
      <t>ヒヨウ</t>
    </rPh>
    <rPh sb="50" eb="51">
      <t>ヨウ</t>
    </rPh>
    <rPh sb="56" eb="57">
      <t>ヒク</t>
    </rPh>
    <rPh sb="58" eb="60">
      <t>ケイヒ</t>
    </rPh>
    <rPh sb="60" eb="62">
      <t>カイシュウ</t>
    </rPh>
    <rPh sb="62" eb="63">
      <t>リツ</t>
    </rPh>
    <rPh sb="64" eb="65">
      <t>シメ</t>
    </rPh>
    <rPh sb="70" eb="72">
      <t>ケイエイ</t>
    </rPh>
    <rPh sb="79" eb="81">
      <t>シュウエキ</t>
    </rPh>
    <rPh sb="82" eb="85">
      <t>フソクブン</t>
    </rPh>
    <rPh sb="86" eb="88">
      <t>イッパン</t>
    </rPh>
    <rPh sb="88" eb="90">
      <t>カイケイ</t>
    </rPh>
    <rPh sb="90" eb="93">
      <t>ホジョキン</t>
    </rPh>
    <rPh sb="96" eb="97">
      <t>オギナ</t>
    </rPh>
    <rPh sb="101" eb="103">
      <t>ジョウタイ</t>
    </rPh>
    <rPh sb="109" eb="111">
      <t>ヘイセイ</t>
    </rPh>
    <rPh sb="113" eb="114">
      <t>ネン</t>
    </rPh>
    <rPh sb="115" eb="116">
      <t>ガツ</t>
    </rPh>
    <rPh sb="118" eb="120">
      <t>チホウ</t>
    </rPh>
    <rPh sb="120" eb="122">
      <t>コウエイ</t>
    </rPh>
    <rPh sb="122" eb="124">
      <t>キギョウ</t>
    </rPh>
    <rPh sb="124" eb="125">
      <t>ホウ</t>
    </rPh>
    <rPh sb="126" eb="128">
      <t>テキヨウ</t>
    </rPh>
    <rPh sb="130" eb="132">
      <t>ドウジ</t>
    </rPh>
    <rPh sb="133" eb="135">
      <t>シュウゴウ</t>
    </rPh>
    <rPh sb="135" eb="137">
      <t>ショリ</t>
    </rPh>
    <rPh sb="138" eb="140">
      <t>ジギョウ</t>
    </rPh>
    <rPh sb="141" eb="143">
      <t>コウキョウ</t>
    </rPh>
    <rPh sb="144" eb="146">
      <t>トッカン</t>
    </rPh>
    <rPh sb="147" eb="149">
      <t>ギョシュウ</t>
    </rPh>
    <rPh sb="150" eb="152">
      <t>ノウシュウ</t>
    </rPh>
    <rPh sb="154" eb="156">
      <t>カイケイ</t>
    </rPh>
    <rPh sb="156" eb="158">
      <t>トウゴウ</t>
    </rPh>
    <rPh sb="159" eb="160">
      <t>オコナ</t>
    </rPh>
    <rPh sb="163" eb="164">
      <t>ホン</t>
    </rPh>
    <rPh sb="164" eb="166">
      <t>ジギョウ</t>
    </rPh>
    <rPh sb="166" eb="168">
      <t>タンドク</t>
    </rPh>
    <rPh sb="170" eb="172">
      <t>ケイエイ</t>
    </rPh>
    <rPh sb="172" eb="174">
      <t>カイゼン</t>
    </rPh>
    <rPh sb="175" eb="176">
      <t>キビ</t>
    </rPh>
    <rPh sb="178" eb="180">
      <t>ジョウタイ</t>
    </rPh>
    <rPh sb="186" eb="188">
      <t>カイケイ</t>
    </rPh>
    <rPh sb="188" eb="190">
      <t>ゼンタイ</t>
    </rPh>
    <rPh sb="192" eb="194">
      <t>ケイエイ</t>
    </rPh>
    <rPh sb="194" eb="197">
      <t>ケンゼンカ</t>
    </rPh>
    <rPh sb="198" eb="19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</si>
</sst>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0.05</c:v>
                </c:pt>
                <c:pt idx="4" formatCode="#,##0.00;&quot;△&quot;#,##0.00">
                  <c:v>0</c:v>
                </c:pt>
              </c:numCache>
            </c:numRef>
          </c:val>
          <c:extLst xmlns:c16r2="http://schemas.microsoft.com/office/drawing/2015/06/chart">
            <c:ext xmlns:c16="http://schemas.microsoft.com/office/drawing/2014/chart" uri="{C3380CC4-5D6E-409C-BE32-E72D297353CC}">
              <c16:uniqueId val="{00000000-D232-4CB6-81D3-12191B740DB2}"/>
            </c:ext>
          </c:extLst>
        </c:ser>
        <c:dLbls>
          <c:showLegendKey val="0"/>
          <c:showVal val="0"/>
          <c:showCatName val="0"/>
          <c:showSerName val="0"/>
          <c:showPercent val="0"/>
          <c:showBubbleSize val="0"/>
        </c:dLbls>
        <c:gapWidth val="150"/>
        <c:axId val="53742208"/>
        <c:axId val="5375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formatCode="#,##0.00;&quot;△&quot;#,##0.00">
                  <c:v>0</c:v>
                </c:pt>
              </c:numCache>
            </c:numRef>
          </c:val>
          <c:smooth val="0"/>
          <c:extLst xmlns:c16r2="http://schemas.microsoft.com/office/drawing/2015/06/chart">
            <c:ext xmlns:c16="http://schemas.microsoft.com/office/drawing/2014/chart" uri="{C3380CC4-5D6E-409C-BE32-E72D297353CC}">
              <c16:uniqueId val="{00000001-D232-4CB6-81D3-12191B740DB2}"/>
            </c:ext>
          </c:extLst>
        </c:ser>
        <c:dLbls>
          <c:showLegendKey val="0"/>
          <c:showVal val="0"/>
          <c:showCatName val="0"/>
          <c:showSerName val="0"/>
          <c:showPercent val="0"/>
          <c:showBubbleSize val="0"/>
        </c:dLbls>
        <c:marker val="1"/>
        <c:smooth val="0"/>
        <c:axId val="53742208"/>
        <c:axId val="53752576"/>
      </c:lineChart>
      <c:dateAx>
        <c:axId val="53742208"/>
        <c:scaling>
          <c:orientation val="minMax"/>
        </c:scaling>
        <c:delete val="1"/>
        <c:axPos val="b"/>
        <c:numFmt formatCode="ge" sourceLinked="1"/>
        <c:majorTickMark val="none"/>
        <c:minorTickMark val="none"/>
        <c:tickLblPos val="none"/>
        <c:crossAx val="53752576"/>
        <c:crosses val="autoZero"/>
        <c:auto val="1"/>
        <c:lblOffset val="100"/>
        <c:baseTimeUnit val="years"/>
      </c:dateAx>
      <c:valAx>
        <c:axId val="537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32.42</c:v>
                </c:pt>
                <c:pt idx="4">
                  <c:v>31.64</c:v>
                </c:pt>
              </c:numCache>
            </c:numRef>
          </c:val>
          <c:extLst xmlns:c16r2="http://schemas.microsoft.com/office/drawing/2015/06/chart">
            <c:ext xmlns:c16="http://schemas.microsoft.com/office/drawing/2014/chart" uri="{C3380CC4-5D6E-409C-BE32-E72D297353CC}">
              <c16:uniqueId val="{00000000-E9B8-4636-845B-CDC901317033}"/>
            </c:ext>
          </c:extLst>
        </c:ser>
        <c:dLbls>
          <c:showLegendKey val="0"/>
          <c:showVal val="0"/>
          <c:showCatName val="0"/>
          <c:showSerName val="0"/>
          <c:showPercent val="0"/>
          <c:showBubbleSize val="0"/>
        </c:dLbls>
        <c:gapWidth val="150"/>
        <c:axId val="115935872"/>
        <c:axId val="1159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39.9</c:v>
                </c:pt>
                <c:pt idx="4">
                  <c:v>39.799999999999997</c:v>
                </c:pt>
              </c:numCache>
            </c:numRef>
          </c:val>
          <c:smooth val="0"/>
          <c:extLst xmlns:c16r2="http://schemas.microsoft.com/office/drawing/2015/06/chart">
            <c:ext xmlns:c16="http://schemas.microsoft.com/office/drawing/2014/chart" uri="{C3380CC4-5D6E-409C-BE32-E72D297353CC}">
              <c16:uniqueId val="{00000001-E9B8-4636-845B-CDC901317033}"/>
            </c:ext>
          </c:extLst>
        </c:ser>
        <c:dLbls>
          <c:showLegendKey val="0"/>
          <c:showVal val="0"/>
          <c:showCatName val="0"/>
          <c:showSerName val="0"/>
          <c:showPercent val="0"/>
          <c:showBubbleSize val="0"/>
        </c:dLbls>
        <c:marker val="1"/>
        <c:smooth val="0"/>
        <c:axId val="115935872"/>
        <c:axId val="115942144"/>
      </c:lineChart>
      <c:dateAx>
        <c:axId val="115935872"/>
        <c:scaling>
          <c:orientation val="minMax"/>
        </c:scaling>
        <c:delete val="1"/>
        <c:axPos val="b"/>
        <c:numFmt formatCode="ge" sourceLinked="1"/>
        <c:majorTickMark val="none"/>
        <c:minorTickMark val="none"/>
        <c:tickLblPos val="none"/>
        <c:crossAx val="115942144"/>
        <c:crosses val="autoZero"/>
        <c:auto val="1"/>
        <c:lblOffset val="100"/>
        <c:baseTimeUnit val="years"/>
      </c:dateAx>
      <c:valAx>
        <c:axId val="1159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67.09</c:v>
                </c:pt>
                <c:pt idx="4">
                  <c:v>67.77</c:v>
                </c:pt>
              </c:numCache>
            </c:numRef>
          </c:val>
          <c:extLst xmlns:c16r2="http://schemas.microsoft.com/office/drawing/2015/06/chart">
            <c:ext xmlns:c16="http://schemas.microsoft.com/office/drawing/2014/chart" uri="{C3380CC4-5D6E-409C-BE32-E72D297353CC}">
              <c16:uniqueId val="{00000000-8754-4026-80E2-A1CE69304637}"/>
            </c:ext>
          </c:extLst>
        </c:ser>
        <c:dLbls>
          <c:showLegendKey val="0"/>
          <c:showVal val="0"/>
          <c:showCatName val="0"/>
          <c:showSerName val="0"/>
          <c:showPercent val="0"/>
          <c:showBubbleSize val="0"/>
        </c:dLbls>
        <c:gapWidth val="150"/>
        <c:axId val="115997696"/>
        <c:axId val="1160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85.72</c:v>
                </c:pt>
                <c:pt idx="4">
                  <c:v>85.32</c:v>
                </c:pt>
              </c:numCache>
            </c:numRef>
          </c:val>
          <c:smooth val="0"/>
          <c:extLst xmlns:c16r2="http://schemas.microsoft.com/office/drawing/2015/06/chart">
            <c:ext xmlns:c16="http://schemas.microsoft.com/office/drawing/2014/chart" uri="{C3380CC4-5D6E-409C-BE32-E72D297353CC}">
              <c16:uniqueId val="{00000001-8754-4026-80E2-A1CE69304637}"/>
            </c:ext>
          </c:extLst>
        </c:ser>
        <c:dLbls>
          <c:showLegendKey val="0"/>
          <c:showVal val="0"/>
          <c:showCatName val="0"/>
          <c:showSerName val="0"/>
          <c:showPercent val="0"/>
          <c:showBubbleSize val="0"/>
        </c:dLbls>
        <c:marker val="1"/>
        <c:smooth val="0"/>
        <c:axId val="115997696"/>
        <c:axId val="116073600"/>
      </c:lineChart>
      <c:dateAx>
        <c:axId val="115997696"/>
        <c:scaling>
          <c:orientation val="minMax"/>
        </c:scaling>
        <c:delete val="1"/>
        <c:axPos val="b"/>
        <c:numFmt formatCode="ge" sourceLinked="1"/>
        <c:majorTickMark val="none"/>
        <c:minorTickMark val="none"/>
        <c:tickLblPos val="none"/>
        <c:crossAx val="116073600"/>
        <c:crosses val="autoZero"/>
        <c:auto val="1"/>
        <c:lblOffset val="100"/>
        <c:baseTimeUnit val="years"/>
      </c:dateAx>
      <c:valAx>
        <c:axId val="1160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109.35</c:v>
                </c:pt>
                <c:pt idx="4">
                  <c:v>111.55</c:v>
                </c:pt>
              </c:numCache>
            </c:numRef>
          </c:val>
          <c:extLst xmlns:c16r2="http://schemas.microsoft.com/office/drawing/2015/06/chart">
            <c:ext xmlns:c16="http://schemas.microsoft.com/office/drawing/2014/chart" uri="{C3380CC4-5D6E-409C-BE32-E72D297353CC}">
              <c16:uniqueId val="{00000000-C46A-4C15-B7FE-0FBF0E0D56C3}"/>
            </c:ext>
          </c:extLst>
        </c:ser>
        <c:dLbls>
          <c:showLegendKey val="0"/>
          <c:showVal val="0"/>
          <c:showCatName val="0"/>
          <c:showSerName val="0"/>
          <c:showPercent val="0"/>
          <c:showBubbleSize val="0"/>
        </c:dLbls>
        <c:gapWidth val="150"/>
        <c:axId val="53775360"/>
        <c:axId val="5378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102.25</c:v>
                </c:pt>
                <c:pt idx="4">
                  <c:v>103.8</c:v>
                </c:pt>
              </c:numCache>
            </c:numRef>
          </c:val>
          <c:smooth val="0"/>
          <c:extLst xmlns:c16r2="http://schemas.microsoft.com/office/drawing/2015/06/chart">
            <c:ext xmlns:c16="http://schemas.microsoft.com/office/drawing/2014/chart" uri="{C3380CC4-5D6E-409C-BE32-E72D297353CC}">
              <c16:uniqueId val="{00000001-C46A-4C15-B7FE-0FBF0E0D56C3}"/>
            </c:ext>
          </c:extLst>
        </c:ser>
        <c:dLbls>
          <c:showLegendKey val="0"/>
          <c:showVal val="0"/>
          <c:showCatName val="0"/>
          <c:showSerName val="0"/>
          <c:showPercent val="0"/>
          <c:showBubbleSize val="0"/>
        </c:dLbls>
        <c:marker val="1"/>
        <c:smooth val="0"/>
        <c:axId val="53775360"/>
        <c:axId val="53781632"/>
      </c:lineChart>
      <c:dateAx>
        <c:axId val="53775360"/>
        <c:scaling>
          <c:orientation val="minMax"/>
        </c:scaling>
        <c:delete val="1"/>
        <c:axPos val="b"/>
        <c:numFmt formatCode="ge" sourceLinked="1"/>
        <c:majorTickMark val="none"/>
        <c:minorTickMark val="none"/>
        <c:tickLblPos val="none"/>
        <c:crossAx val="53781632"/>
        <c:crosses val="autoZero"/>
        <c:auto val="1"/>
        <c:lblOffset val="100"/>
        <c:baseTimeUnit val="years"/>
      </c:dateAx>
      <c:valAx>
        <c:axId val="537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4.2</c:v>
                </c:pt>
                <c:pt idx="4">
                  <c:v>8.08</c:v>
                </c:pt>
              </c:numCache>
            </c:numRef>
          </c:val>
          <c:extLst xmlns:c16r2="http://schemas.microsoft.com/office/drawing/2015/06/chart">
            <c:ext xmlns:c16="http://schemas.microsoft.com/office/drawing/2014/chart" uri="{C3380CC4-5D6E-409C-BE32-E72D297353CC}">
              <c16:uniqueId val="{00000000-7552-4A38-A559-B080D03B665E}"/>
            </c:ext>
          </c:extLst>
        </c:ser>
        <c:dLbls>
          <c:showLegendKey val="0"/>
          <c:showVal val="0"/>
          <c:showCatName val="0"/>
          <c:showSerName val="0"/>
          <c:showPercent val="0"/>
          <c:showBubbleSize val="0"/>
        </c:dLbls>
        <c:gapWidth val="150"/>
        <c:axId val="106503552"/>
        <c:axId val="10650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13.77</c:v>
                </c:pt>
                <c:pt idx="4">
                  <c:v>17.260000000000002</c:v>
                </c:pt>
              </c:numCache>
            </c:numRef>
          </c:val>
          <c:smooth val="0"/>
          <c:extLst xmlns:c16r2="http://schemas.microsoft.com/office/drawing/2015/06/chart">
            <c:ext xmlns:c16="http://schemas.microsoft.com/office/drawing/2014/chart" uri="{C3380CC4-5D6E-409C-BE32-E72D297353CC}">
              <c16:uniqueId val="{00000001-7552-4A38-A559-B080D03B665E}"/>
            </c:ext>
          </c:extLst>
        </c:ser>
        <c:dLbls>
          <c:showLegendKey val="0"/>
          <c:showVal val="0"/>
          <c:showCatName val="0"/>
          <c:showSerName val="0"/>
          <c:showPercent val="0"/>
          <c:showBubbleSize val="0"/>
        </c:dLbls>
        <c:marker val="1"/>
        <c:smooth val="0"/>
        <c:axId val="106503552"/>
        <c:axId val="106509824"/>
      </c:lineChart>
      <c:dateAx>
        <c:axId val="106503552"/>
        <c:scaling>
          <c:orientation val="minMax"/>
        </c:scaling>
        <c:delete val="1"/>
        <c:axPos val="b"/>
        <c:numFmt formatCode="ge" sourceLinked="1"/>
        <c:majorTickMark val="none"/>
        <c:minorTickMark val="none"/>
        <c:tickLblPos val="none"/>
        <c:crossAx val="106509824"/>
        <c:crosses val="autoZero"/>
        <c:auto val="1"/>
        <c:lblOffset val="100"/>
        <c:baseTimeUnit val="years"/>
      </c:dateAx>
      <c:valAx>
        <c:axId val="1065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A95-4118-9545-045A326E4C8A}"/>
            </c:ext>
          </c:extLst>
        </c:ser>
        <c:dLbls>
          <c:showLegendKey val="0"/>
          <c:showVal val="0"/>
          <c:showCatName val="0"/>
          <c:showSerName val="0"/>
          <c:showPercent val="0"/>
          <c:showBubbleSize val="0"/>
        </c:dLbls>
        <c:gapWidth val="150"/>
        <c:axId val="106553344"/>
        <c:axId val="1065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2A95-4118-9545-045A326E4C8A}"/>
            </c:ext>
          </c:extLst>
        </c:ser>
        <c:dLbls>
          <c:showLegendKey val="0"/>
          <c:showVal val="0"/>
          <c:showCatName val="0"/>
          <c:showSerName val="0"/>
          <c:showPercent val="0"/>
          <c:showBubbleSize val="0"/>
        </c:dLbls>
        <c:marker val="1"/>
        <c:smooth val="0"/>
        <c:axId val="106553344"/>
        <c:axId val="106555264"/>
      </c:lineChart>
      <c:dateAx>
        <c:axId val="106553344"/>
        <c:scaling>
          <c:orientation val="minMax"/>
        </c:scaling>
        <c:delete val="1"/>
        <c:axPos val="b"/>
        <c:numFmt formatCode="ge" sourceLinked="1"/>
        <c:majorTickMark val="none"/>
        <c:minorTickMark val="none"/>
        <c:tickLblPos val="none"/>
        <c:crossAx val="106555264"/>
        <c:crosses val="autoZero"/>
        <c:auto val="1"/>
        <c:lblOffset val="100"/>
        <c:baseTimeUnit val="years"/>
      </c:dateAx>
      <c:valAx>
        <c:axId val="1065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A4C-49DC-97DD-A5E67D87E301}"/>
            </c:ext>
          </c:extLst>
        </c:ser>
        <c:dLbls>
          <c:showLegendKey val="0"/>
          <c:showVal val="0"/>
          <c:showCatName val="0"/>
          <c:showSerName val="0"/>
          <c:showPercent val="0"/>
          <c:showBubbleSize val="0"/>
        </c:dLbls>
        <c:gapWidth val="150"/>
        <c:axId val="108884736"/>
        <c:axId val="1088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12.96</c:v>
                </c:pt>
                <c:pt idx="4">
                  <c:v>5.81</c:v>
                </c:pt>
              </c:numCache>
            </c:numRef>
          </c:val>
          <c:smooth val="0"/>
          <c:extLst xmlns:c16r2="http://schemas.microsoft.com/office/drawing/2015/06/chart">
            <c:ext xmlns:c16="http://schemas.microsoft.com/office/drawing/2014/chart" uri="{C3380CC4-5D6E-409C-BE32-E72D297353CC}">
              <c16:uniqueId val="{00000001-8A4C-49DC-97DD-A5E67D87E301}"/>
            </c:ext>
          </c:extLst>
        </c:ser>
        <c:dLbls>
          <c:showLegendKey val="0"/>
          <c:showVal val="0"/>
          <c:showCatName val="0"/>
          <c:showSerName val="0"/>
          <c:showPercent val="0"/>
          <c:showBubbleSize val="0"/>
        </c:dLbls>
        <c:marker val="1"/>
        <c:smooth val="0"/>
        <c:axId val="108884736"/>
        <c:axId val="108886656"/>
      </c:lineChart>
      <c:dateAx>
        <c:axId val="108884736"/>
        <c:scaling>
          <c:orientation val="minMax"/>
        </c:scaling>
        <c:delete val="1"/>
        <c:axPos val="b"/>
        <c:numFmt formatCode="ge" sourceLinked="1"/>
        <c:majorTickMark val="none"/>
        <c:minorTickMark val="none"/>
        <c:tickLblPos val="none"/>
        <c:crossAx val="108886656"/>
        <c:crosses val="autoZero"/>
        <c:auto val="1"/>
        <c:lblOffset val="100"/>
        <c:baseTimeUnit val="years"/>
      </c:dateAx>
      <c:valAx>
        <c:axId val="1088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16.25</c:v>
                </c:pt>
                <c:pt idx="4">
                  <c:v>28.59</c:v>
                </c:pt>
              </c:numCache>
            </c:numRef>
          </c:val>
          <c:extLst xmlns:c16r2="http://schemas.microsoft.com/office/drawing/2015/06/chart">
            <c:ext xmlns:c16="http://schemas.microsoft.com/office/drawing/2014/chart" uri="{C3380CC4-5D6E-409C-BE32-E72D297353CC}">
              <c16:uniqueId val="{00000000-91D1-4D25-831C-109E0D85AD0D}"/>
            </c:ext>
          </c:extLst>
        </c:ser>
        <c:dLbls>
          <c:showLegendKey val="0"/>
          <c:showVal val="0"/>
          <c:showCatName val="0"/>
          <c:showSerName val="0"/>
          <c:showPercent val="0"/>
          <c:showBubbleSize val="0"/>
        </c:dLbls>
        <c:gapWidth val="150"/>
        <c:axId val="108914176"/>
        <c:axId val="1089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11.03</c:v>
                </c:pt>
                <c:pt idx="4">
                  <c:v>22.04</c:v>
                </c:pt>
              </c:numCache>
            </c:numRef>
          </c:val>
          <c:smooth val="0"/>
          <c:extLst xmlns:c16r2="http://schemas.microsoft.com/office/drawing/2015/06/chart">
            <c:ext xmlns:c16="http://schemas.microsoft.com/office/drawing/2014/chart" uri="{C3380CC4-5D6E-409C-BE32-E72D297353CC}">
              <c16:uniqueId val="{00000001-91D1-4D25-831C-109E0D85AD0D}"/>
            </c:ext>
          </c:extLst>
        </c:ser>
        <c:dLbls>
          <c:showLegendKey val="0"/>
          <c:showVal val="0"/>
          <c:showCatName val="0"/>
          <c:showSerName val="0"/>
          <c:showPercent val="0"/>
          <c:showBubbleSize val="0"/>
        </c:dLbls>
        <c:marker val="1"/>
        <c:smooth val="0"/>
        <c:axId val="108914176"/>
        <c:axId val="108916096"/>
      </c:lineChart>
      <c:dateAx>
        <c:axId val="108914176"/>
        <c:scaling>
          <c:orientation val="minMax"/>
        </c:scaling>
        <c:delete val="1"/>
        <c:axPos val="b"/>
        <c:numFmt formatCode="ge" sourceLinked="1"/>
        <c:majorTickMark val="none"/>
        <c:minorTickMark val="none"/>
        <c:tickLblPos val="none"/>
        <c:crossAx val="108916096"/>
        <c:crosses val="autoZero"/>
        <c:auto val="1"/>
        <c:lblOffset val="100"/>
        <c:baseTimeUnit val="years"/>
      </c:dateAx>
      <c:valAx>
        <c:axId val="1089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926.18</c:v>
                </c:pt>
                <c:pt idx="4">
                  <c:v>254.18</c:v>
                </c:pt>
              </c:numCache>
            </c:numRef>
          </c:val>
          <c:extLst xmlns:c16r2="http://schemas.microsoft.com/office/drawing/2015/06/chart">
            <c:ext xmlns:c16="http://schemas.microsoft.com/office/drawing/2014/chart" uri="{C3380CC4-5D6E-409C-BE32-E72D297353CC}">
              <c16:uniqueId val="{00000000-80BF-4301-BC4D-04D5EFC19D27}"/>
            </c:ext>
          </c:extLst>
        </c:ser>
        <c:dLbls>
          <c:showLegendKey val="0"/>
          <c:showVal val="0"/>
          <c:showCatName val="0"/>
          <c:showSerName val="0"/>
          <c:showPercent val="0"/>
          <c:showBubbleSize val="0"/>
        </c:dLbls>
        <c:gapWidth val="150"/>
        <c:axId val="110008192"/>
        <c:axId val="1100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238.95</c:v>
                </c:pt>
                <c:pt idx="4">
                  <c:v>169.47</c:v>
                </c:pt>
              </c:numCache>
            </c:numRef>
          </c:val>
          <c:smooth val="0"/>
          <c:extLst xmlns:c16r2="http://schemas.microsoft.com/office/drawing/2015/06/chart">
            <c:ext xmlns:c16="http://schemas.microsoft.com/office/drawing/2014/chart" uri="{C3380CC4-5D6E-409C-BE32-E72D297353CC}">
              <c16:uniqueId val="{00000001-80BF-4301-BC4D-04D5EFC19D27}"/>
            </c:ext>
          </c:extLst>
        </c:ser>
        <c:dLbls>
          <c:showLegendKey val="0"/>
          <c:showVal val="0"/>
          <c:showCatName val="0"/>
          <c:showSerName val="0"/>
          <c:showPercent val="0"/>
          <c:showBubbleSize val="0"/>
        </c:dLbls>
        <c:marker val="1"/>
        <c:smooth val="0"/>
        <c:axId val="110008192"/>
        <c:axId val="110014464"/>
      </c:lineChart>
      <c:dateAx>
        <c:axId val="110008192"/>
        <c:scaling>
          <c:orientation val="minMax"/>
        </c:scaling>
        <c:delete val="1"/>
        <c:axPos val="b"/>
        <c:numFmt formatCode="ge" sourceLinked="1"/>
        <c:majorTickMark val="none"/>
        <c:minorTickMark val="none"/>
        <c:tickLblPos val="none"/>
        <c:crossAx val="110014464"/>
        <c:crosses val="autoZero"/>
        <c:auto val="1"/>
        <c:lblOffset val="100"/>
        <c:baseTimeUnit val="years"/>
      </c:dateAx>
      <c:valAx>
        <c:axId val="1100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37.99</c:v>
                </c:pt>
                <c:pt idx="4">
                  <c:v>51.04</c:v>
                </c:pt>
              </c:numCache>
            </c:numRef>
          </c:val>
          <c:extLst xmlns:c16r2="http://schemas.microsoft.com/office/drawing/2015/06/chart">
            <c:ext xmlns:c16="http://schemas.microsoft.com/office/drawing/2014/chart" uri="{C3380CC4-5D6E-409C-BE32-E72D297353CC}">
              <c16:uniqueId val="{00000000-E89E-4F55-9103-EEBDEE3D25B2}"/>
            </c:ext>
          </c:extLst>
        </c:ser>
        <c:dLbls>
          <c:showLegendKey val="0"/>
          <c:showVal val="0"/>
          <c:showCatName val="0"/>
          <c:showSerName val="0"/>
          <c:showPercent val="0"/>
          <c:showBubbleSize val="0"/>
        </c:dLbls>
        <c:gapWidth val="150"/>
        <c:axId val="114829184"/>
        <c:axId val="1148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53.57</c:v>
                </c:pt>
                <c:pt idx="4">
                  <c:v>53.03</c:v>
                </c:pt>
              </c:numCache>
            </c:numRef>
          </c:val>
          <c:smooth val="0"/>
          <c:extLst xmlns:c16r2="http://schemas.microsoft.com/office/drawing/2015/06/chart">
            <c:ext xmlns:c16="http://schemas.microsoft.com/office/drawing/2014/chart" uri="{C3380CC4-5D6E-409C-BE32-E72D297353CC}">
              <c16:uniqueId val="{00000001-E89E-4F55-9103-EEBDEE3D25B2}"/>
            </c:ext>
          </c:extLst>
        </c:ser>
        <c:dLbls>
          <c:showLegendKey val="0"/>
          <c:showVal val="0"/>
          <c:showCatName val="0"/>
          <c:showSerName val="0"/>
          <c:showPercent val="0"/>
          <c:showBubbleSize val="0"/>
        </c:dLbls>
        <c:marker val="1"/>
        <c:smooth val="0"/>
        <c:axId val="114829184"/>
        <c:axId val="114835456"/>
      </c:lineChart>
      <c:dateAx>
        <c:axId val="114829184"/>
        <c:scaling>
          <c:orientation val="minMax"/>
        </c:scaling>
        <c:delete val="1"/>
        <c:axPos val="b"/>
        <c:numFmt formatCode="ge" sourceLinked="1"/>
        <c:majorTickMark val="none"/>
        <c:minorTickMark val="none"/>
        <c:tickLblPos val="none"/>
        <c:crossAx val="114835456"/>
        <c:crosses val="autoZero"/>
        <c:auto val="1"/>
        <c:lblOffset val="100"/>
        <c:baseTimeUnit val="years"/>
      </c:dateAx>
      <c:valAx>
        <c:axId val="114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479.65</c:v>
                </c:pt>
                <c:pt idx="4">
                  <c:v>357.54</c:v>
                </c:pt>
              </c:numCache>
            </c:numRef>
          </c:val>
          <c:extLst xmlns:c16r2="http://schemas.microsoft.com/office/drawing/2015/06/chart">
            <c:ext xmlns:c16="http://schemas.microsoft.com/office/drawing/2014/chart" uri="{C3380CC4-5D6E-409C-BE32-E72D297353CC}">
              <c16:uniqueId val="{00000000-1457-4112-97B6-A0AF28D68351}"/>
            </c:ext>
          </c:extLst>
        </c:ser>
        <c:dLbls>
          <c:showLegendKey val="0"/>
          <c:showVal val="0"/>
          <c:showCatName val="0"/>
          <c:showSerName val="0"/>
          <c:showPercent val="0"/>
          <c:showBubbleSize val="0"/>
        </c:dLbls>
        <c:gapWidth val="150"/>
        <c:axId val="114858240"/>
        <c:axId val="11486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310.41000000000003</c:v>
                </c:pt>
                <c:pt idx="4">
                  <c:v>301.77</c:v>
                </c:pt>
              </c:numCache>
            </c:numRef>
          </c:val>
          <c:smooth val="0"/>
          <c:extLst xmlns:c16r2="http://schemas.microsoft.com/office/drawing/2015/06/chart">
            <c:ext xmlns:c16="http://schemas.microsoft.com/office/drawing/2014/chart" uri="{C3380CC4-5D6E-409C-BE32-E72D297353CC}">
              <c16:uniqueId val="{00000001-1457-4112-97B6-A0AF28D68351}"/>
            </c:ext>
          </c:extLst>
        </c:ser>
        <c:dLbls>
          <c:showLegendKey val="0"/>
          <c:showVal val="0"/>
          <c:showCatName val="0"/>
          <c:showSerName val="0"/>
          <c:showPercent val="0"/>
          <c:showBubbleSize val="0"/>
        </c:dLbls>
        <c:marker val="1"/>
        <c:smooth val="0"/>
        <c:axId val="114858240"/>
        <c:axId val="114864512"/>
      </c:lineChart>
      <c:dateAx>
        <c:axId val="114858240"/>
        <c:scaling>
          <c:orientation val="minMax"/>
        </c:scaling>
        <c:delete val="1"/>
        <c:axPos val="b"/>
        <c:numFmt formatCode="ge" sourceLinked="1"/>
        <c:majorTickMark val="none"/>
        <c:minorTickMark val="none"/>
        <c:tickLblPos val="none"/>
        <c:crossAx val="114864512"/>
        <c:crosses val="autoZero"/>
        <c:auto val="1"/>
        <c:lblOffset val="100"/>
        <c:baseTimeUnit val="years"/>
      </c:dateAx>
      <c:valAx>
        <c:axId val="1148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61" zoomScaleNormal="100" workbookViewId="0">
      <selection activeCell="CC68" sqref="CC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天草市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H1</v>
      </c>
      <c r="X8" s="48"/>
      <c r="Y8" s="48"/>
      <c r="Z8" s="48"/>
      <c r="AA8" s="48"/>
      <c r="AB8" s="48"/>
      <c r="AC8" s="48"/>
      <c r="AD8" s="49" t="str">
        <f>データ!$M$6</f>
        <v>非設置</v>
      </c>
      <c r="AE8" s="49"/>
      <c r="AF8" s="49"/>
      <c r="AG8" s="49"/>
      <c r="AH8" s="49"/>
      <c r="AI8" s="49"/>
      <c r="AJ8" s="49"/>
      <c r="AK8" s="3"/>
      <c r="AL8" s="50">
        <f>データ!S6</f>
        <v>82560</v>
      </c>
      <c r="AM8" s="50"/>
      <c r="AN8" s="50"/>
      <c r="AO8" s="50"/>
      <c r="AP8" s="50"/>
      <c r="AQ8" s="50"/>
      <c r="AR8" s="50"/>
      <c r="AS8" s="50"/>
      <c r="AT8" s="45">
        <f>データ!T6</f>
        <v>683.86</v>
      </c>
      <c r="AU8" s="45"/>
      <c r="AV8" s="45"/>
      <c r="AW8" s="45"/>
      <c r="AX8" s="45"/>
      <c r="AY8" s="45"/>
      <c r="AZ8" s="45"/>
      <c r="BA8" s="45"/>
      <c r="BB8" s="45">
        <f>データ!U6</f>
        <v>120.73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64.56</v>
      </c>
      <c r="J10" s="45"/>
      <c r="K10" s="45"/>
      <c r="L10" s="45"/>
      <c r="M10" s="45"/>
      <c r="N10" s="45"/>
      <c r="O10" s="45"/>
      <c r="P10" s="45">
        <f>データ!P6</f>
        <v>7.05</v>
      </c>
      <c r="Q10" s="45"/>
      <c r="R10" s="45"/>
      <c r="S10" s="45"/>
      <c r="T10" s="45"/>
      <c r="U10" s="45"/>
      <c r="V10" s="45"/>
      <c r="W10" s="45">
        <f>データ!Q6</f>
        <v>88.98</v>
      </c>
      <c r="X10" s="45"/>
      <c r="Y10" s="45"/>
      <c r="Z10" s="45"/>
      <c r="AA10" s="45"/>
      <c r="AB10" s="45"/>
      <c r="AC10" s="45"/>
      <c r="AD10" s="50">
        <f>データ!R6</f>
        <v>3672</v>
      </c>
      <c r="AE10" s="50"/>
      <c r="AF10" s="50"/>
      <c r="AG10" s="50"/>
      <c r="AH10" s="50"/>
      <c r="AI10" s="50"/>
      <c r="AJ10" s="50"/>
      <c r="AK10" s="2"/>
      <c r="AL10" s="50">
        <f>データ!V6</f>
        <v>5756</v>
      </c>
      <c r="AM10" s="50"/>
      <c r="AN10" s="50"/>
      <c r="AO10" s="50"/>
      <c r="AP10" s="50"/>
      <c r="AQ10" s="50"/>
      <c r="AR10" s="50"/>
      <c r="AS10" s="50"/>
      <c r="AT10" s="45">
        <f>データ!W6</f>
        <v>1.92</v>
      </c>
      <c r="AU10" s="45"/>
      <c r="AV10" s="45"/>
      <c r="AW10" s="45"/>
      <c r="AX10" s="45"/>
      <c r="AY10" s="45"/>
      <c r="AZ10" s="45"/>
      <c r="BA10" s="45"/>
      <c r="BB10" s="45">
        <f>データ!X6</f>
        <v>2997.92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【100.62】</v>
      </c>
      <c r="F86" s="26" t="str">
        <f>データ!AT6</f>
        <v>【134.74】</v>
      </c>
      <c r="G86" s="26" t="str">
        <f>データ!BE6</f>
        <v>【76.04】</v>
      </c>
      <c r="H86" s="26" t="str">
        <f>データ!BP6</f>
        <v>【920.42】</v>
      </c>
      <c r="I86" s="26" t="str">
        <f>データ!CA6</f>
        <v>【47.34】</v>
      </c>
      <c r="J86" s="26" t="str">
        <f>データ!CL6</f>
        <v>【360.30】</v>
      </c>
      <c r="K86" s="26" t="str">
        <f>データ!CW6</f>
        <v>【34.06】</v>
      </c>
      <c r="L86" s="26" t="str">
        <f>データ!DH6</f>
        <v>【79.14】</v>
      </c>
      <c r="M86" s="26" t="str">
        <f>データ!DS6</f>
        <v>【25.06】</v>
      </c>
      <c r="N86" s="26" t="str">
        <f>データ!ED6</f>
        <v>【0.00】</v>
      </c>
      <c r="O86" s="26" t="str">
        <f>データ!EO6</f>
        <v>【0.01】</v>
      </c>
    </row>
  </sheetData>
  <sheetProtection algorithmName="SHA-512" hashValue="00hloBCKxVJgt1+3YyMnk16fSGDzynCayhiZyrYi5EDEyjzsyzuDX/pMKRMzKh9Ke4IQ9Cl9UrLYAgAsB3mxHA==" saltValue="jNZS9P324Dp4O2/Wc8DYD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432156</v>
      </c>
      <c r="D6" s="33">
        <f t="shared" si="3"/>
        <v>46</v>
      </c>
      <c r="E6" s="33">
        <f t="shared" si="3"/>
        <v>17</v>
      </c>
      <c r="F6" s="33">
        <f t="shared" si="3"/>
        <v>6</v>
      </c>
      <c r="G6" s="33">
        <f t="shared" si="3"/>
        <v>0</v>
      </c>
      <c r="H6" s="33" t="str">
        <f t="shared" si="3"/>
        <v>熊本県　天草市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64.56</v>
      </c>
      <c r="P6" s="34">
        <f t="shared" si="3"/>
        <v>7.05</v>
      </c>
      <c r="Q6" s="34">
        <f t="shared" si="3"/>
        <v>88.98</v>
      </c>
      <c r="R6" s="34">
        <f t="shared" si="3"/>
        <v>3672</v>
      </c>
      <c r="S6" s="34">
        <f t="shared" si="3"/>
        <v>82560</v>
      </c>
      <c r="T6" s="34">
        <f t="shared" si="3"/>
        <v>683.86</v>
      </c>
      <c r="U6" s="34">
        <f t="shared" si="3"/>
        <v>120.73</v>
      </c>
      <c r="V6" s="34">
        <f t="shared" si="3"/>
        <v>5756</v>
      </c>
      <c r="W6" s="34">
        <f t="shared" si="3"/>
        <v>1.92</v>
      </c>
      <c r="X6" s="34">
        <f t="shared" si="3"/>
        <v>2997.92</v>
      </c>
      <c r="Y6" s="35" t="str">
        <f>IF(Y7="",NA(),Y7)</f>
        <v>-</v>
      </c>
      <c r="Z6" s="35" t="str">
        <f t="shared" ref="Z6:AH6" si="4">IF(Z7="",NA(),Z7)</f>
        <v>-</v>
      </c>
      <c r="AA6" s="35" t="str">
        <f t="shared" si="4"/>
        <v>-</v>
      </c>
      <c r="AB6" s="35">
        <f t="shared" si="4"/>
        <v>109.35</v>
      </c>
      <c r="AC6" s="35">
        <f t="shared" si="4"/>
        <v>111.55</v>
      </c>
      <c r="AD6" s="35" t="str">
        <f t="shared" si="4"/>
        <v>-</v>
      </c>
      <c r="AE6" s="35" t="str">
        <f t="shared" si="4"/>
        <v>-</v>
      </c>
      <c r="AF6" s="35" t="str">
        <f t="shared" si="4"/>
        <v>-</v>
      </c>
      <c r="AG6" s="35">
        <f t="shared" si="4"/>
        <v>102.25</v>
      </c>
      <c r="AH6" s="35">
        <f t="shared" si="4"/>
        <v>103.8</v>
      </c>
      <c r="AI6" s="34" t="str">
        <f>IF(AI7="","",IF(AI7="-","【-】","【"&amp;SUBSTITUTE(TEXT(AI7,"#,##0.00"),"-","△")&amp;"】"))</f>
        <v>【100.62】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12.96</v>
      </c>
      <c r="AS6" s="35">
        <f t="shared" si="5"/>
        <v>5.81</v>
      </c>
      <c r="AT6" s="34" t="str">
        <f>IF(AT7="","",IF(AT7="-","【-】","【"&amp;SUBSTITUTE(TEXT(AT7,"#,##0.00"),"-","△")&amp;"】"))</f>
        <v>【134.74】</v>
      </c>
      <c r="AU6" s="35" t="str">
        <f>IF(AU7="",NA(),AU7)</f>
        <v>-</v>
      </c>
      <c r="AV6" s="35" t="str">
        <f t="shared" ref="AV6:BD6" si="6">IF(AV7="",NA(),AV7)</f>
        <v>-</v>
      </c>
      <c r="AW6" s="35" t="str">
        <f t="shared" si="6"/>
        <v>-</v>
      </c>
      <c r="AX6" s="35">
        <f t="shared" si="6"/>
        <v>16.25</v>
      </c>
      <c r="AY6" s="35">
        <f t="shared" si="6"/>
        <v>28.59</v>
      </c>
      <c r="AZ6" s="35" t="str">
        <f t="shared" si="6"/>
        <v>-</v>
      </c>
      <c r="BA6" s="35" t="str">
        <f t="shared" si="6"/>
        <v>-</v>
      </c>
      <c r="BB6" s="35" t="str">
        <f t="shared" si="6"/>
        <v>-</v>
      </c>
      <c r="BC6" s="35">
        <f t="shared" si="6"/>
        <v>11.03</v>
      </c>
      <c r="BD6" s="35">
        <f t="shared" si="6"/>
        <v>22.04</v>
      </c>
      <c r="BE6" s="34" t="str">
        <f>IF(BE7="","",IF(BE7="-","【-】","【"&amp;SUBSTITUTE(TEXT(BE7,"#,##0.00"),"-","△")&amp;"】"))</f>
        <v>【76.04】</v>
      </c>
      <c r="BF6" s="35" t="str">
        <f>IF(BF7="",NA(),BF7)</f>
        <v>-</v>
      </c>
      <c r="BG6" s="35" t="str">
        <f t="shared" ref="BG6:BO6" si="7">IF(BG7="",NA(),BG7)</f>
        <v>-</v>
      </c>
      <c r="BH6" s="35" t="str">
        <f t="shared" si="7"/>
        <v>-</v>
      </c>
      <c r="BI6" s="35">
        <f t="shared" si="7"/>
        <v>926.18</v>
      </c>
      <c r="BJ6" s="35">
        <f t="shared" si="7"/>
        <v>254.18</v>
      </c>
      <c r="BK6" s="35" t="str">
        <f t="shared" si="7"/>
        <v>-</v>
      </c>
      <c r="BL6" s="35" t="str">
        <f t="shared" si="7"/>
        <v>-</v>
      </c>
      <c r="BM6" s="35" t="str">
        <f t="shared" si="7"/>
        <v>-</v>
      </c>
      <c r="BN6" s="35">
        <f t="shared" si="7"/>
        <v>238.95</v>
      </c>
      <c r="BO6" s="35">
        <f t="shared" si="7"/>
        <v>169.47</v>
      </c>
      <c r="BP6" s="34" t="str">
        <f>IF(BP7="","",IF(BP7="-","【-】","【"&amp;SUBSTITUTE(TEXT(BP7,"#,##0.00"),"-","△")&amp;"】"))</f>
        <v>【920.42】</v>
      </c>
      <c r="BQ6" s="35" t="str">
        <f>IF(BQ7="",NA(),BQ7)</f>
        <v>-</v>
      </c>
      <c r="BR6" s="35" t="str">
        <f t="shared" ref="BR6:BZ6" si="8">IF(BR7="",NA(),BR7)</f>
        <v>-</v>
      </c>
      <c r="BS6" s="35" t="str">
        <f t="shared" si="8"/>
        <v>-</v>
      </c>
      <c r="BT6" s="35">
        <f t="shared" si="8"/>
        <v>37.99</v>
      </c>
      <c r="BU6" s="35">
        <f t="shared" si="8"/>
        <v>51.04</v>
      </c>
      <c r="BV6" s="35" t="str">
        <f t="shared" si="8"/>
        <v>-</v>
      </c>
      <c r="BW6" s="35" t="str">
        <f t="shared" si="8"/>
        <v>-</v>
      </c>
      <c r="BX6" s="35" t="str">
        <f t="shared" si="8"/>
        <v>-</v>
      </c>
      <c r="BY6" s="35">
        <f t="shared" si="8"/>
        <v>53.57</v>
      </c>
      <c r="BZ6" s="35">
        <f t="shared" si="8"/>
        <v>53.03</v>
      </c>
      <c r="CA6" s="34" t="str">
        <f>IF(CA7="","",IF(CA7="-","【-】","【"&amp;SUBSTITUTE(TEXT(CA7,"#,##0.00"),"-","△")&amp;"】"))</f>
        <v>【47.34】</v>
      </c>
      <c r="CB6" s="35" t="str">
        <f>IF(CB7="",NA(),CB7)</f>
        <v>-</v>
      </c>
      <c r="CC6" s="35" t="str">
        <f t="shared" ref="CC6:CK6" si="9">IF(CC7="",NA(),CC7)</f>
        <v>-</v>
      </c>
      <c r="CD6" s="35" t="str">
        <f t="shared" si="9"/>
        <v>-</v>
      </c>
      <c r="CE6" s="35">
        <f t="shared" si="9"/>
        <v>479.65</v>
      </c>
      <c r="CF6" s="35">
        <f t="shared" si="9"/>
        <v>357.54</v>
      </c>
      <c r="CG6" s="35" t="str">
        <f t="shared" si="9"/>
        <v>-</v>
      </c>
      <c r="CH6" s="35" t="str">
        <f t="shared" si="9"/>
        <v>-</v>
      </c>
      <c r="CI6" s="35" t="str">
        <f t="shared" si="9"/>
        <v>-</v>
      </c>
      <c r="CJ6" s="35">
        <f t="shared" si="9"/>
        <v>310.41000000000003</v>
      </c>
      <c r="CK6" s="35">
        <f t="shared" si="9"/>
        <v>301.77</v>
      </c>
      <c r="CL6" s="34" t="str">
        <f>IF(CL7="","",IF(CL7="-","【-】","【"&amp;SUBSTITUTE(TEXT(CL7,"#,##0.00"),"-","△")&amp;"】"))</f>
        <v>【360.30】</v>
      </c>
      <c r="CM6" s="35" t="str">
        <f>IF(CM7="",NA(),CM7)</f>
        <v>-</v>
      </c>
      <c r="CN6" s="35" t="str">
        <f t="shared" ref="CN6:CV6" si="10">IF(CN7="",NA(),CN7)</f>
        <v>-</v>
      </c>
      <c r="CO6" s="35" t="str">
        <f t="shared" si="10"/>
        <v>-</v>
      </c>
      <c r="CP6" s="35">
        <f t="shared" si="10"/>
        <v>32.42</v>
      </c>
      <c r="CQ6" s="35">
        <f t="shared" si="10"/>
        <v>31.64</v>
      </c>
      <c r="CR6" s="35" t="str">
        <f t="shared" si="10"/>
        <v>-</v>
      </c>
      <c r="CS6" s="35" t="str">
        <f t="shared" si="10"/>
        <v>-</v>
      </c>
      <c r="CT6" s="35" t="str">
        <f t="shared" si="10"/>
        <v>-</v>
      </c>
      <c r="CU6" s="35">
        <f t="shared" si="10"/>
        <v>39.9</v>
      </c>
      <c r="CV6" s="35">
        <f t="shared" si="10"/>
        <v>39.799999999999997</v>
      </c>
      <c r="CW6" s="34" t="str">
        <f>IF(CW7="","",IF(CW7="-","【-】","【"&amp;SUBSTITUTE(TEXT(CW7,"#,##0.00"),"-","△")&amp;"】"))</f>
        <v>【34.06】</v>
      </c>
      <c r="CX6" s="35" t="str">
        <f>IF(CX7="",NA(),CX7)</f>
        <v>-</v>
      </c>
      <c r="CY6" s="35" t="str">
        <f t="shared" ref="CY6:DG6" si="11">IF(CY7="",NA(),CY7)</f>
        <v>-</v>
      </c>
      <c r="CZ6" s="35" t="str">
        <f t="shared" si="11"/>
        <v>-</v>
      </c>
      <c r="DA6" s="35">
        <f t="shared" si="11"/>
        <v>67.09</v>
      </c>
      <c r="DB6" s="35">
        <f t="shared" si="11"/>
        <v>67.77</v>
      </c>
      <c r="DC6" s="35" t="str">
        <f t="shared" si="11"/>
        <v>-</v>
      </c>
      <c r="DD6" s="35" t="str">
        <f t="shared" si="11"/>
        <v>-</v>
      </c>
      <c r="DE6" s="35" t="str">
        <f t="shared" si="11"/>
        <v>-</v>
      </c>
      <c r="DF6" s="35">
        <f t="shared" si="11"/>
        <v>85.72</v>
      </c>
      <c r="DG6" s="35">
        <f t="shared" si="11"/>
        <v>85.32</v>
      </c>
      <c r="DH6" s="34" t="str">
        <f>IF(DH7="","",IF(DH7="-","【-】","【"&amp;SUBSTITUTE(TEXT(DH7,"#,##0.00"),"-","△")&amp;"】"))</f>
        <v>【79.14】</v>
      </c>
      <c r="DI6" s="35" t="str">
        <f>IF(DI7="",NA(),DI7)</f>
        <v>-</v>
      </c>
      <c r="DJ6" s="35" t="str">
        <f t="shared" ref="DJ6:DR6" si="12">IF(DJ7="",NA(),DJ7)</f>
        <v>-</v>
      </c>
      <c r="DK6" s="35" t="str">
        <f t="shared" si="12"/>
        <v>-</v>
      </c>
      <c r="DL6" s="35">
        <f t="shared" si="12"/>
        <v>4.2</v>
      </c>
      <c r="DM6" s="35">
        <f t="shared" si="12"/>
        <v>8.08</v>
      </c>
      <c r="DN6" s="35" t="str">
        <f t="shared" si="12"/>
        <v>-</v>
      </c>
      <c r="DO6" s="35" t="str">
        <f t="shared" si="12"/>
        <v>-</v>
      </c>
      <c r="DP6" s="35" t="str">
        <f t="shared" si="12"/>
        <v>-</v>
      </c>
      <c r="DQ6" s="35">
        <f t="shared" si="12"/>
        <v>13.77</v>
      </c>
      <c r="DR6" s="35">
        <f t="shared" si="12"/>
        <v>17.260000000000002</v>
      </c>
      <c r="DS6" s="34" t="str">
        <f>IF(DS7="","",IF(DS7="-","【-】","【"&amp;SUBSTITUTE(TEXT(DS7,"#,##0.00"),"-","△")&amp;"】"))</f>
        <v>【25.06】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0.05</v>
      </c>
      <c r="EI6" s="34">
        <f t="shared" si="14"/>
        <v>0</v>
      </c>
      <c r="EJ6" s="35" t="str">
        <f t="shared" si="14"/>
        <v>-</v>
      </c>
      <c r="EK6" s="35" t="str">
        <f t="shared" si="14"/>
        <v>-</v>
      </c>
      <c r="EL6" s="35" t="str">
        <f t="shared" si="14"/>
        <v>-</v>
      </c>
      <c r="EM6" s="35">
        <f t="shared" si="14"/>
        <v>0.12</v>
      </c>
      <c r="EN6" s="34">
        <f t="shared" si="14"/>
        <v>0</v>
      </c>
      <c r="EO6" s="34" t="str">
        <f>IF(EO7="","",IF(EO7="-","【-】","【"&amp;SUBSTITUTE(TEXT(EO7,"#,##0.00"),"-","△")&amp;"】"))</f>
        <v>【0.01】</v>
      </c>
    </row>
    <row r="7" spans="1:148" s="36" customFormat="1" x14ac:dyDescent="0.15">
      <c r="A7" s="28"/>
      <c r="B7" s="37">
        <v>2017</v>
      </c>
      <c r="C7" s="37">
        <v>432156</v>
      </c>
      <c r="D7" s="37">
        <v>46</v>
      </c>
      <c r="E7" s="37">
        <v>17</v>
      </c>
      <c r="F7" s="37">
        <v>6</v>
      </c>
      <c r="G7" s="37">
        <v>0</v>
      </c>
      <c r="H7" s="37" t="s">
        <v>107</v>
      </c>
      <c r="I7" s="37" t="s">
        <v>108</v>
      </c>
      <c r="J7" s="37" t="s">
        <v>109</v>
      </c>
      <c r="K7" s="37" t="s">
        <v>110</v>
      </c>
      <c r="L7" s="37" t="s">
        <v>111</v>
      </c>
      <c r="M7" s="37" t="s">
        <v>112</v>
      </c>
      <c r="N7" s="38" t="s">
        <v>113</v>
      </c>
      <c r="O7" s="38">
        <v>64.56</v>
      </c>
      <c r="P7" s="38">
        <v>7.05</v>
      </c>
      <c r="Q7" s="38">
        <v>88.98</v>
      </c>
      <c r="R7" s="38">
        <v>3672</v>
      </c>
      <c r="S7" s="38">
        <v>82560</v>
      </c>
      <c r="T7" s="38">
        <v>683.86</v>
      </c>
      <c r="U7" s="38">
        <v>120.73</v>
      </c>
      <c r="V7" s="38">
        <v>5756</v>
      </c>
      <c r="W7" s="38">
        <v>1.92</v>
      </c>
      <c r="X7" s="38">
        <v>2997.92</v>
      </c>
      <c r="Y7" s="38" t="s">
        <v>113</v>
      </c>
      <c r="Z7" s="38" t="s">
        <v>113</v>
      </c>
      <c r="AA7" s="38" t="s">
        <v>113</v>
      </c>
      <c r="AB7" s="38">
        <v>109.35</v>
      </c>
      <c r="AC7" s="38">
        <v>111.55</v>
      </c>
      <c r="AD7" s="38" t="s">
        <v>113</v>
      </c>
      <c r="AE7" s="38" t="s">
        <v>113</v>
      </c>
      <c r="AF7" s="38" t="s">
        <v>113</v>
      </c>
      <c r="AG7" s="38">
        <v>102.25</v>
      </c>
      <c r="AH7" s="38">
        <v>103.8</v>
      </c>
      <c r="AI7" s="38">
        <v>100.62</v>
      </c>
      <c r="AJ7" s="38" t="s">
        <v>113</v>
      </c>
      <c r="AK7" s="38" t="s">
        <v>113</v>
      </c>
      <c r="AL7" s="38" t="s">
        <v>113</v>
      </c>
      <c r="AM7" s="38">
        <v>0</v>
      </c>
      <c r="AN7" s="38">
        <v>0</v>
      </c>
      <c r="AO7" s="38" t="s">
        <v>113</v>
      </c>
      <c r="AP7" s="38" t="s">
        <v>113</v>
      </c>
      <c r="AQ7" s="38" t="s">
        <v>113</v>
      </c>
      <c r="AR7" s="38">
        <v>12.96</v>
      </c>
      <c r="AS7" s="38">
        <v>5.81</v>
      </c>
      <c r="AT7" s="38">
        <v>134.74</v>
      </c>
      <c r="AU7" s="38" t="s">
        <v>113</v>
      </c>
      <c r="AV7" s="38" t="s">
        <v>113</v>
      </c>
      <c r="AW7" s="38" t="s">
        <v>113</v>
      </c>
      <c r="AX7" s="38">
        <v>16.25</v>
      </c>
      <c r="AY7" s="38">
        <v>28.59</v>
      </c>
      <c r="AZ7" s="38" t="s">
        <v>113</v>
      </c>
      <c r="BA7" s="38" t="s">
        <v>113</v>
      </c>
      <c r="BB7" s="38" t="s">
        <v>113</v>
      </c>
      <c r="BC7" s="38">
        <v>11.03</v>
      </c>
      <c r="BD7" s="38">
        <v>22.04</v>
      </c>
      <c r="BE7" s="38">
        <v>76.040000000000006</v>
      </c>
      <c r="BF7" s="38" t="s">
        <v>113</v>
      </c>
      <c r="BG7" s="38" t="s">
        <v>113</v>
      </c>
      <c r="BH7" s="38" t="s">
        <v>113</v>
      </c>
      <c r="BI7" s="38">
        <v>926.18</v>
      </c>
      <c r="BJ7" s="38">
        <v>254.18</v>
      </c>
      <c r="BK7" s="38" t="s">
        <v>113</v>
      </c>
      <c r="BL7" s="38" t="s">
        <v>113</v>
      </c>
      <c r="BM7" s="38" t="s">
        <v>113</v>
      </c>
      <c r="BN7" s="38">
        <v>238.95</v>
      </c>
      <c r="BO7" s="38">
        <v>169.47</v>
      </c>
      <c r="BP7" s="38">
        <v>920.42</v>
      </c>
      <c r="BQ7" s="38" t="s">
        <v>113</v>
      </c>
      <c r="BR7" s="38" t="s">
        <v>113</v>
      </c>
      <c r="BS7" s="38" t="s">
        <v>113</v>
      </c>
      <c r="BT7" s="38">
        <v>37.99</v>
      </c>
      <c r="BU7" s="38">
        <v>51.04</v>
      </c>
      <c r="BV7" s="38" t="s">
        <v>113</v>
      </c>
      <c r="BW7" s="38" t="s">
        <v>113</v>
      </c>
      <c r="BX7" s="38" t="s">
        <v>113</v>
      </c>
      <c r="BY7" s="38">
        <v>53.57</v>
      </c>
      <c r="BZ7" s="38">
        <v>53.03</v>
      </c>
      <c r="CA7" s="38">
        <v>47.34</v>
      </c>
      <c r="CB7" s="38" t="s">
        <v>113</v>
      </c>
      <c r="CC7" s="38" t="s">
        <v>113</v>
      </c>
      <c r="CD7" s="38" t="s">
        <v>113</v>
      </c>
      <c r="CE7" s="38">
        <v>479.65</v>
      </c>
      <c r="CF7" s="38">
        <v>357.54</v>
      </c>
      <c r="CG7" s="38" t="s">
        <v>113</v>
      </c>
      <c r="CH7" s="38" t="s">
        <v>113</v>
      </c>
      <c r="CI7" s="38" t="s">
        <v>113</v>
      </c>
      <c r="CJ7" s="38">
        <v>310.41000000000003</v>
      </c>
      <c r="CK7" s="38">
        <v>301.77</v>
      </c>
      <c r="CL7" s="38">
        <v>360.3</v>
      </c>
      <c r="CM7" s="38" t="s">
        <v>113</v>
      </c>
      <c r="CN7" s="38" t="s">
        <v>113</v>
      </c>
      <c r="CO7" s="38" t="s">
        <v>113</v>
      </c>
      <c r="CP7" s="38">
        <v>32.42</v>
      </c>
      <c r="CQ7" s="38">
        <v>31.64</v>
      </c>
      <c r="CR7" s="38" t="s">
        <v>113</v>
      </c>
      <c r="CS7" s="38" t="s">
        <v>113</v>
      </c>
      <c r="CT7" s="38" t="s">
        <v>113</v>
      </c>
      <c r="CU7" s="38">
        <v>39.9</v>
      </c>
      <c r="CV7" s="38">
        <v>39.799999999999997</v>
      </c>
      <c r="CW7" s="38">
        <v>34.06</v>
      </c>
      <c r="CX7" s="38" t="s">
        <v>113</v>
      </c>
      <c r="CY7" s="38" t="s">
        <v>113</v>
      </c>
      <c r="CZ7" s="38" t="s">
        <v>113</v>
      </c>
      <c r="DA7" s="38">
        <v>67.09</v>
      </c>
      <c r="DB7" s="38">
        <v>67.77</v>
      </c>
      <c r="DC7" s="38" t="s">
        <v>113</v>
      </c>
      <c r="DD7" s="38" t="s">
        <v>113</v>
      </c>
      <c r="DE7" s="38" t="s">
        <v>113</v>
      </c>
      <c r="DF7" s="38">
        <v>85.72</v>
      </c>
      <c r="DG7" s="38">
        <v>85.32</v>
      </c>
      <c r="DH7" s="38">
        <v>79.14</v>
      </c>
      <c r="DI7" s="38" t="s">
        <v>113</v>
      </c>
      <c r="DJ7" s="38" t="s">
        <v>113</v>
      </c>
      <c r="DK7" s="38" t="s">
        <v>113</v>
      </c>
      <c r="DL7" s="38">
        <v>4.2</v>
      </c>
      <c r="DM7" s="38">
        <v>8.08</v>
      </c>
      <c r="DN7" s="38" t="s">
        <v>113</v>
      </c>
      <c r="DO7" s="38" t="s">
        <v>113</v>
      </c>
      <c r="DP7" s="38" t="s">
        <v>113</v>
      </c>
      <c r="DQ7" s="38">
        <v>13.77</v>
      </c>
      <c r="DR7" s="38">
        <v>17.260000000000002</v>
      </c>
      <c r="DS7" s="38">
        <v>25.06</v>
      </c>
      <c r="DT7" s="38" t="s">
        <v>113</v>
      </c>
      <c r="DU7" s="38" t="s">
        <v>113</v>
      </c>
      <c r="DV7" s="38" t="s">
        <v>113</v>
      </c>
      <c r="DW7" s="38">
        <v>0</v>
      </c>
      <c r="DX7" s="38">
        <v>0</v>
      </c>
      <c r="DY7" s="38" t="s">
        <v>113</v>
      </c>
      <c r="DZ7" s="38" t="s">
        <v>113</v>
      </c>
      <c r="EA7" s="38" t="s">
        <v>113</v>
      </c>
      <c r="EB7" s="38">
        <v>0</v>
      </c>
      <c r="EC7" s="38">
        <v>0</v>
      </c>
      <c r="ED7" s="38">
        <v>0</v>
      </c>
      <c r="EE7" s="38" t="s">
        <v>113</v>
      </c>
      <c r="EF7" s="38" t="s">
        <v>113</v>
      </c>
      <c r="EG7" s="38" t="s">
        <v>113</v>
      </c>
      <c r="EH7" s="38">
        <v>0.05</v>
      </c>
      <c r="EI7" s="38">
        <v>0</v>
      </c>
      <c r="EJ7" s="38" t="s">
        <v>113</v>
      </c>
      <c r="EK7" s="38" t="s">
        <v>113</v>
      </c>
      <c r="EL7" s="38" t="s">
        <v>113</v>
      </c>
      <c r="EM7" s="38">
        <v>0.12</v>
      </c>
      <c r="EN7" s="38">
        <v>0</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sukeiei81</cp:lastModifiedBy>
  <cp:lastPrinted>2019-01-21T00:26:36Z</cp:lastPrinted>
  <dcterms:created xsi:type="dcterms:W3CDTF">2018-12-03T08:56:36Z</dcterms:created>
  <dcterms:modified xsi:type="dcterms:W3CDTF">2019-01-21T00:26:39Z</dcterms:modified>
  <cp:category/>
</cp:coreProperties>
</file>