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349\Desktop\公営企業に係る経営比較分析表の分析等について（依頼）\提出\下水道（法適）\"/>
    </mc:Choice>
  </mc:AlternateContent>
  <workbookProtection workbookAlgorithmName="SHA-512" workbookHashValue="lHgSuuKV6rf33cupU9pAS7DMm+KaCl/k4QQd5bV8eUpCtjT7xvkxqlTc5u/OjVKs45Rimff/77N+TfSreU67Fw==" workbookSaltValue="i1bdmfaMR2RpO+TXO/bBT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<sst xmlns="http://schemas.openxmlformats.org/spreadsheetml/2006/main" count="235" uniqueCount="122">
  <si>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</si>
  <si>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</si>
  <si>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</si>
  <si>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</si>
  <si>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</si>
  <si>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</si>
  <si>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</si>
  <si>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</si>
  <si>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</si>
  <si>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</si>
  <si>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</si>
  <si>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</si>
  <si>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</si>
  <si>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</si>
  <si>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</si>
  <si>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</si>
  <si>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</si>
  <si>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</si>
  <si>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</si>
  <si>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</si>
  <si>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</si>
  <si>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</si>
  <si>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</si>
  <si>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</si>
  <si>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</si>
  <si>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</si>
  <si>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</si>
  <si>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</si>
  <si>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</si>
  <si>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</si>
  <si>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</si>
  <si>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</si>
  <si>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</si>
  <si>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</si>
  <si>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</si>
  <si>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</si>
  <si>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</si>
  <si>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</si>
  <si>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</si>
  <si>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</si>
  <si>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</si>
  <si>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</si>
  <si>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</si>
  <si>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</si>
  <si>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</si>
  <si>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</si>
  <si>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</si>
  <si>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</si>
  <si>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</si>
  <si>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</si>
  <si>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</si>
  <si>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</si>
  <si>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</si>
  <si>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</si>
  <si>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</si>
  <si>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</si>
  <si>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</si>
  <si>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</si>
  <si>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</si>
  <si>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</si>
  <si>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</si>
  <si>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</si>
  <si>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</si>
  <si>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</si>
  <si>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</si>
  <si>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</si>
  <si>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</si>
  <si>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</si>
  <si>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</si>
  <si>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</si>
  <si>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</si>
  <si>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</si>
  <si>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</si>
  <si>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</si>
  <si>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</si>
  <si>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</si>
  <si>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</si>
  <si>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</si>
  <si>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</si>
  <si>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</si>
  <si>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</si>
  <si>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</si>
  <si>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</si>
  <si>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</si>
  <si>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</si>
  <si>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</si>
  <si>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</si>
  <si>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</si>
  <si>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</si>
  <si>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</si>
  <si>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</si>
  <si>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</si>
  <si>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</si>
  <si>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</si>
  <si>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</si>
  <si>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</si>
  <si>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</si>
  <si>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</si>
  <si>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</si>
  <si>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</si>
  <si>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</si>
  <si>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</si>
  <si>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</si>
  <si>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</si>
  <si>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</si>
  <si>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</si>
  <si>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</si>
  <si>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菊陽町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</si>
  <si>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</si>
  <si>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</si>
  <si>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</si>
  <si>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</si>
  <si>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</si>
  <si>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</si>
  <si>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</si>
  <si>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</si>
  <si>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</si>
  <si>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</si>
  <si>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</si>
  <si>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は平成10年度であるため、耐用年数を超えた管渠は現在のところないが、処理場やマンホールポンプなどの機械・電気設備については、経年劣化が進んでいるため、修繕に要する費用は毎年計上される。
　今後も維持管理費の節減や計画的な施設の補修・改築を実施する予定である。
　</t>
    <rPh sb="1" eb="3">
      <t>キョウヨウ</t>
    </rPh>
    <rPh sb="3" eb="5">
      <t>カイシ</t>
    </rPh>
    <rPh sb="6" eb="8">
      <t>ヘイセイ</t>
    </rPh>
    <rPh sb="10" eb="12">
      <t>ネンド</t>
    </rPh>
    <rPh sb="18" eb="20">
      <t>タイヨウ</t>
    </rPh>
    <rPh sb="20" eb="22">
      <t>ネンスウ</t>
    </rPh>
    <rPh sb="23" eb="24">
      <t>コ</t>
    </rPh>
    <rPh sb="26" eb="28">
      <t>カンキョ</t>
    </rPh>
    <rPh sb="29" eb="31">
      <t>ゲンザイ</t>
    </rPh>
    <rPh sb="39" eb="42">
      <t>ショリジョウ</t>
    </rPh>
    <rPh sb="54" eb="56">
      <t>キカイ</t>
    </rPh>
    <rPh sb="57" eb="59">
      <t>デンキ</t>
    </rPh>
    <rPh sb="59" eb="61">
      <t>セツビ</t>
    </rPh>
    <rPh sb="67" eb="69">
      <t>ケイネン</t>
    </rPh>
    <rPh sb="69" eb="71">
      <t>レッカ</t>
    </rPh>
    <rPh sb="72" eb="73">
      <t>スス</t>
    </rPh>
    <rPh sb="80" eb="82">
      <t>シュウゼン</t>
    </rPh>
    <rPh sb="83" eb="84">
      <t>ヨウ</t>
    </rPh>
    <rPh sb="86" eb="88">
      <t>ヒヨウ</t>
    </rPh>
    <rPh sb="89" eb="91">
      <t>マイトシ</t>
    </rPh>
    <rPh sb="91" eb="93">
      <t>ケイジョウ</t>
    </rPh>
    <rPh sb="99" eb="101">
      <t>コンゴ</t>
    </rPh>
    <rPh sb="102" eb="104">
      <t>イジ</t>
    </rPh>
    <rPh sb="104" eb="107">
      <t>カンリヒ</t>
    </rPh>
    <rPh sb="108" eb="110">
      <t>セツゲン</t>
    </rPh>
    <rPh sb="111" eb="114">
      <t>ケイカクテキ</t>
    </rPh>
    <rPh sb="115" eb="117">
      <t>シセツ</t>
    </rPh>
    <rPh sb="118" eb="120">
      <t>ホシュウ</t>
    </rPh>
    <rPh sb="121" eb="123">
      <t>カイチク</t>
    </rPh>
    <rPh sb="124" eb="126">
      <t>ジッシ</t>
    </rPh>
    <rPh sb="128" eb="130">
      <t>ヨテイ</t>
    </rPh>
    <phoneticPr fontId="17"/>
  </si>
  <si>
    <t>　①　経常収支比率は、類似団体平均を下回り、100％未満となった。これは平成29年度決算において、機械設備の更新に伴う除却費用を計上したためである。処理区域内人口の減少により料金収入が減少しているなど経営は厳しい状況である。
　②　累積欠損比率は、類似団体平均を下回っているが、固定資産の除却により前年よりも累積欠損金が増えることとなった。料金収入や一般会計からの繰入金確保に努めているものの短期的な解消は難しい状況である。
　③　流動比率は100を大きく下回っており、流動負債である企業債償還金は今後数年間は増加していくため、支払資金の確保に努めていく。
　④　企業債残高対事業規模比率は、企業債残高が減少しているため減少傾向にあるが、集落内開発制度の運用により、指定区域内の汚水管路の延長工事を行う際に企業債を借り入れる予定であるため、今後、増加する可能性がある。
　⑤　経費回収率は前年よりも減少している。これは料金収入の減少に加え、機械設備の修繕費が影響しているが、類似団体平均は上回っている状況である。
　⑥　汚水処理原価は、全国平均よりも低い値となっているが、料金については、下水道の普及促進を優先するため、低い料金単価が設定されたまま、現在に至っている。
　⑦　施設利用率は、類似団体平均と比較しても高い水準となっている。今後、集落内開発により施設利用率の改善が見込まれる。
　⑧　水洗化率は、全国平均、類似団体平均を上回っており、高い水準にある。</t>
    <rPh sb="3" eb="5">
      <t>ケイジョウ</t>
    </rPh>
    <rPh sb="5" eb="7">
      <t>シュウシ</t>
    </rPh>
    <rPh sb="7" eb="9">
      <t>ヒリツ</t>
    </rPh>
    <rPh sb="11" eb="13">
      <t>ルイジ</t>
    </rPh>
    <rPh sb="13" eb="15">
      <t>ダンタイ</t>
    </rPh>
    <rPh sb="15" eb="17">
      <t>ヘイキン</t>
    </rPh>
    <rPh sb="18" eb="20">
      <t>シタマワ</t>
    </rPh>
    <rPh sb="26" eb="28">
      <t>ミマン</t>
    </rPh>
    <rPh sb="36" eb="38">
      <t>ヘイセイ</t>
    </rPh>
    <rPh sb="40" eb="42">
      <t>ネンド</t>
    </rPh>
    <rPh sb="42" eb="44">
      <t>ケッサン</t>
    </rPh>
    <rPh sb="49" eb="51">
      <t>キカイ</t>
    </rPh>
    <rPh sb="51" eb="53">
      <t>セツビ</t>
    </rPh>
    <rPh sb="54" eb="56">
      <t>コウシン</t>
    </rPh>
    <rPh sb="57" eb="58">
      <t>トモナ</t>
    </rPh>
    <rPh sb="59" eb="61">
      <t>ジョキャク</t>
    </rPh>
    <rPh sb="61" eb="63">
      <t>ヒヨウ</t>
    </rPh>
    <rPh sb="64" eb="66">
      <t>ケイジョウ</t>
    </rPh>
    <rPh sb="74" eb="76">
      <t>ショリ</t>
    </rPh>
    <rPh sb="76" eb="78">
      <t>クイキ</t>
    </rPh>
    <rPh sb="78" eb="79">
      <t>ナイ</t>
    </rPh>
    <rPh sb="79" eb="81">
      <t>ジンコウ</t>
    </rPh>
    <rPh sb="82" eb="84">
      <t>ゲンショウ</t>
    </rPh>
    <rPh sb="87" eb="89">
      <t>リョウキン</t>
    </rPh>
    <rPh sb="89" eb="91">
      <t>シュウニュウ</t>
    </rPh>
    <rPh sb="92" eb="94">
      <t>ゲンショウ</t>
    </rPh>
    <rPh sb="100" eb="102">
      <t>ケイエイ</t>
    </rPh>
    <rPh sb="103" eb="104">
      <t>キビ</t>
    </rPh>
    <rPh sb="106" eb="108">
      <t>ジョウキョウ</t>
    </rPh>
    <rPh sb="116" eb="118">
      <t>ルイセキ</t>
    </rPh>
    <rPh sb="118" eb="120">
      <t>ケッソン</t>
    </rPh>
    <rPh sb="120" eb="122">
      <t>ヒリツ</t>
    </rPh>
    <rPh sb="124" eb="126">
      <t>ルイジ</t>
    </rPh>
    <rPh sb="126" eb="128">
      <t>ダンタイ</t>
    </rPh>
    <rPh sb="128" eb="130">
      <t>ヘイキン</t>
    </rPh>
    <rPh sb="131" eb="133">
      <t>シタマワ</t>
    </rPh>
    <rPh sb="139" eb="141">
      <t>コテイ</t>
    </rPh>
    <rPh sb="141" eb="143">
      <t>シサン</t>
    </rPh>
    <rPh sb="144" eb="146">
      <t>ジョキャク</t>
    </rPh>
    <rPh sb="149" eb="151">
      <t>ゼンネン</t>
    </rPh>
    <rPh sb="154" eb="156">
      <t>ルイセキ</t>
    </rPh>
    <rPh sb="156" eb="158">
      <t>ケッソン</t>
    </rPh>
    <rPh sb="158" eb="159">
      <t>キン</t>
    </rPh>
    <rPh sb="160" eb="161">
      <t>フ</t>
    </rPh>
    <rPh sb="170" eb="172">
      <t>リョウキン</t>
    </rPh>
    <rPh sb="172" eb="174">
      <t>シュウニュウ</t>
    </rPh>
    <rPh sb="175" eb="177">
      <t>イッパン</t>
    </rPh>
    <rPh sb="177" eb="179">
      <t>カイケイ</t>
    </rPh>
    <rPh sb="182" eb="184">
      <t>クリイレ</t>
    </rPh>
    <rPh sb="184" eb="185">
      <t>キン</t>
    </rPh>
    <rPh sb="185" eb="187">
      <t>カクホ</t>
    </rPh>
    <rPh sb="188" eb="189">
      <t>ツト</t>
    </rPh>
    <rPh sb="196" eb="199">
      <t>タンキテキ</t>
    </rPh>
    <rPh sb="200" eb="202">
      <t>カイショウ</t>
    </rPh>
    <rPh sb="203" eb="204">
      <t>ムズカ</t>
    </rPh>
    <rPh sb="206" eb="208">
      <t>ジョウキョウ</t>
    </rPh>
    <rPh sb="216" eb="218">
      <t>リュウドウ</t>
    </rPh>
    <rPh sb="218" eb="220">
      <t>ヒリツ</t>
    </rPh>
    <rPh sb="225" eb="226">
      <t>オオ</t>
    </rPh>
    <rPh sb="228" eb="230">
      <t>シタマワ</t>
    </rPh>
    <rPh sb="235" eb="237">
      <t>リュウドウ</t>
    </rPh>
    <rPh sb="237" eb="239">
      <t>フサイ</t>
    </rPh>
    <rPh sb="242" eb="244">
      <t>キギョウ</t>
    </rPh>
    <rPh sb="244" eb="245">
      <t>サイ</t>
    </rPh>
    <rPh sb="245" eb="247">
      <t>ショウカン</t>
    </rPh>
    <rPh sb="247" eb="248">
      <t>キン</t>
    </rPh>
    <rPh sb="249" eb="251">
      <t>コンゴ</t>
    </rPh>
    <rPh sb="251" eb="254">
      <t>スウネンカン</t>
    </rPh>
    <rPh sb="255" eb="257">
      <t>ゾウカ</t>
    </rPh>
    <rPh sb="264" eb="266">
      <t>シハライ</t>
    </rPh>
    <rPh sb="266" eb="268">
      <t>シキン</t>
    </rPh>
    <rPh sb="269" eb="271">
      <t>カクホ</t>
    </rPh>
    <rPh sb="272" eb="273">
      <t>ツト</t>
    </rPh>
    <rPh sb="282" eb="284">
      <t>キギョウ</t>
    </rPh>
    <rPh sb="284" eb="285">
      <t>サイ</t>
    </rPh>
    <rPh sb="285" eb="287">
      <t>ザンダカ</t>
    </rPh>
    <rPh sb="287" eb="288">
      <t>タイ</t>
    </rPh>
    <rPh sb="288" eb="290">
      <t>ジギョウ</t>
    </rPh>
    <rPh sb="290" eb="292">
      <t>キボ</t>
    </rPh>
    <rPh sb="292" eb="294">
      <t>ヒリツ</t>
    </rPh>
    <rPh sb="296" eb="298">
      <t>キギョウ</t>
    </rPh>
    <rPh sb="298" eb="299">
      <t>サイ</t>
    </rPh>
    <rPh sb="299" eb="301">
      <t>ザンダカ</t>
    </rPh>
    <rPh sb="302" eb="304">
      <t>ゲンショウ</t>
    </rPh>
    <rPh sb="310" eb="312">
      <t>ゲンショウ</t>
    </rPh>
    <rPh sb="312" eb="314">
      <t>ケイコウ</t>
    </rPh>
    <rPh sb="319" eb="321">
      <t>シュウラク</t>
    </rPh>
    <rPh sb="321" eb="322">
      <t>ナイ</t>
    </rPh>
    <rPh sb="322" eb="324">
      <t>カイハツ</t>
    </rPh>
    <rPh sb="324" eb="326">
      <t>セイド</t>
    </rPh>
    <rPh sb="327" eb="329">
      <t>ウンヨウ</t>
    </rPh>
    <rPh sb="333" eb="335">
      <t>シテイ</t>
    </rPh>
    <rPh sb="335" eb="337">
      <t>クイキ</t>
    </rPh>
    <rPh sb="337" eb="338">
      <t>ナイ</t>
    </rPh>
    <rPh sb="339" eb="341">
      <t>オスイ</t>
    </rPh>
    <rPh sb="341" eb="343">
      <t>カンロ</t>
    </rPh>
    <rPh sb="344" eb="346">
      <t>エンチョウ</t>
    </rPh>
    <rPh sb="346" eb="348">
      <t>コウジ</t>
    </rPh>
    <rPh sb="349" eb="350">
      <t>オコナ</t>
    </rPh>
    <rPh sb="351" eb="352">
      <t>サイ</t>
    </rPh>
    <rPh sb="353" eb="355">
      <t>キギョウ</t>
    </rPh>
    <rPh sb="355" eb="356">
      <t>サイ</t>
    </rPh>
    <rPh sb="357" eb="358">
      <t>カ</t>
    </rPh>
    <rPh sb="359" eb="360">
      <t>イ</t>
    </rPh>
    <rPh sb="362" eb="364">
      <t>ヨテイ</t>
    </rPh>
    <rPh sb="370" eb="372">
      <t>コンゴ</t>
    </rPh>
    <rPh sb="373" eb="375">
      <t>ゾウカ</t>
    </rPh>
    <rPh sb="377" eb="380">
      <t>カノウセイ</t>
    </rPh>
    <rPh sb="388" eb="390">
      <t>ケイヒ</t>
    </rPh>
    <rPh sb="390" eb="392">
      <t>カイシュウ</t>
    </rPh>
    <rPh sb="392" eb="393">
      <t>リツ</t>
    </rPh>
    <rPh sb="394" eb="396">
      <t>ゼンネン</t>
    </rPh>
    <rPh sb="399" eb="401">
      <t>ゲンショウ</t>
    </rPh>
    <rPh sb="409" eb="411">
      <t>リョウキン</t>
    </rPh>
    <rPh sb="411" eb="413">
      <t>シュウニュウ</t>
    </rPh>
    <rPh sb="414" eb="416">
      <t>ゲンショウ</t>
    </rPh>
    <rPh sb="417" eb="418">
      <t>クワ</t>
    </rPh>
    <rPh sb="420" eb="422">
      <t>キカイ</t>
    </rPh>
    <rPh sb="422" eb="424">
      <t>セツビ</t>
    </rPh>
    <rPh sb="425" eb="427">
      <t>シュウゼン</t>
    </rPh>
    <rPh sb="429" eb="431">
      <t>エイキョウ</t>
    </rPh>
    <rPh sb="437" eb="439">
      <t>ルイジ</t>
    </rPh>
    <rPh sb="439" eb="441">
      <t>ダンタイ</t>
    </rPh>
    <rPh sb="441" eb="443">
      <t>ヘイキン</t>
    </rPh>
    <rPh sb="444" eb="446">
      <t>ウワマワ</t>
    </rPh>
    <rPh sb="450" eb="452">
      <t>ジョウキョウ</t>
    </rPh>
    <rPh sb="538" eb="540">
      <t>シセツ</t>
    </rPh>
    <rPh sb="540" eb="542">
      <t>リヨウ</t>
    </rPh>
    <rPh sb="542" eb="543">
      <t>リツ</t>
    </rPh>
    <rPh sb="598" eb="601">
      <t>スイセンカ</t>
    </rPh>
    <rPh sb="601" eb="602">
      <t>リツ</t>
    </rPh>
    <rPh sb="604" eb="606">
      <t>ゼンコク</t>
    </rPh>
    <rPh sb="606" eb="608">
      <t>ヘイキン</t>
    </rPh>
    <rPh sb="609" eb="611">
      <t>ルイジ</t>
    </rPh>
    <rPh sb="611" eb="613">
      <t>ダンタイ</t>
    </rPh>
    <rPh sb="613" eb="615">
      <t>ヘイキン</t>
    </rPh>
    <rPh sb="616" eb="618">
      <t>ウワマワ</t>
    </rPh>
    <rPh sb="623" eb="624">
      <t>タカ</t>
    </rPh>
    <rPh sb="625" eb="627">
      <t>スイジュン</t>
    </rPh>
    <phoneticPr fontId="17"/>
  </si>
  <si>
    <t xml:space="preserve">　適正な料金の検討を行う必要があるが、公共下水道と同じ単価を採用しているので、公共下水道事業と合わせた経営状況を見ながら検討を行っていく。
　また、計画的に集落内開発に対応した整備を行い、水洗化率を更に高める啓発活動も行っていく必要がある。
　今後は長期的な投資試算を踏まえた経営戦略を公共下水道事業と同時期に策定する予定であり、併せて、流域下水道への接続についても視野に入れた検証を引き続き行っていく必要がある。
</t>
    <rPh sb="88" eb="90">
      <t>セイビ</t>
    </rPh>
    <rPh sb="114" eb="116">
      <t>ヒツヨウ</t>
    </rPh>
    <rPh sb="125" eb="128">
      <t>チョウキテキ</t>
    </rPh>
    <rPh sb="129" eb="131">
      <t>トウシ</t>
    </rPh>
    <rPh sb="131" eb="133">
      <t>シサン</t>
    </rPh>
    <rPh sb="134" eb="135">
      <t>フ</t>
    </rPh>
    <rPh sb="138" eb="140">
      <t>ケイエイ</t>
    </rPh>
    <rPh sb="140" eb="142">
      <t>センリャク</t>
    </rPh>
    <rPh sb="143" eb="145">
      <t>コウキョウ</t>
    </rPh>
    <rPh sb="145" eb="148">
      <t>ゲスイドウ</t>
    </rPh>
    <rPh sb="148" eb="150">
      <t>ジギョウ</t>
    </rPh>
    <rPh sb="151" eb="154">
      <t>ドウジキ</t>
    </rPh>
    <rPh sb="155" eb="157">
      <t>サクテイ</t>
    </rPh>
    <rPh sb="159" eb="161">
      <t>ヨテイ</t>
    </rPh>
    <rPh sb="165" eb="166">
      <t>アワ</t>
    </rPh>
    <rPh sb="183" eb="185">
      <t>シヤ</t>
    </rPh>
    <rPh sb="186" eb="187">
      <t>イ</t>
    </rPh>
    <rPh sb="189" eb="191">
      <t>ケンショウ</t>
    </rPh>
    <rPh sb="192" eb="193">
      <t>ヒ</t>
    </rPh>
    <rPh sb="194" eb="195">
      <t>ツヅ</t>
    </rPh>
    <rPh sb="196" eb="197">
      <t>オコナ</t>
    </rPh>
    <rPh sb="201" eb="203">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</si>
</sst>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0" fontId="16" fillId="0" borderId="0">
      <alignment vertical="center"/>
    </xf>
    <xf numFmtId="0" fontId="1"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6" fillId="0" borderId="0">
      <alignment vertical="center"/>
    </xf>
    <xf numFmtId="0" fontId="1" fillId="0" borderId="0">
      <alignment vertical="center"/>
    </xf>
    <xf numFmtId="0" fontId="18" fillId="0" borderId="0"/>
    <xf numFmtId="0" fontId="15" fillId="0" borderId="0"/>
    <xf numFmtId="0" fontId="19" fillId="0" borderId="0">
      <alignment vertical="center"/>
    </xf>
    <xf numFmtId="0" fontId="13" fillId="0" borderId="0">
      <alignment vertical="center"/>
    </xf>
    <xf numFmtId="0" fontId="18" fillId="0" borderId="0">
      <alignment vertical="center"/>
    </xf>
    <xf numFmtId="0" fontId="18" fillId="0" borderId="0"/>
    <xf numFmtId="0" fontId="16" fillId="0" borderId="0">
      <alignment vertical="center"/>
    </xf>
    <xf numFmtId="0" fontId="15"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7" xfId="3" applyFont="1" applyBorder="1" applyAlignment="1" applyProtection="1">
      <alignment horizontal="left" vertical="top" wrapText="1"/>
      <protection locked="0"/>
    </xf>
    <xf numFmtId="0" fontId="5" fillId="0" borderId="8"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5" fillId="0" borderId="9" xfId="3"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3" applyFont="1" applyBorder="1" applyAlignment="1" applyProtection="1">
      <alignment horizontal="left" vertical="top" wrapText="1"/>
      <protection locked="0"/>
    </xf>
    <xf numFmtId="0" fontId="22" fillId="0" borderId="0" xfId="3" applyFont="1" applyBorder="1" applyAlignment="1" applyProtection="1">
      <alignment horizontal="left" vertical="top" wrapText="1"/>
      <protection locked="0"/>
    </xf>
    <xf numFmtId="0" fontId="22" fillId="0" borderId="7" xfId="3" applyFont="1" applyBorder="1" applyAlignment="1" applyProtection="1">
      <alignment horizontal="left" vertical="top" wrapText="1"/>
      <protection locked="0"/>
    </xf>
    <xf numFmtId="0" fontId="22" fillId="0" borderId="8" xfId="3" applyFont="1" applyBorder="1" applyAlignment="1" applyProtection="1">
      <alignment horizontal="left" vertical="top" wrapText="1"/>
      <protection locked="0"/>
    </xf>
    <xf numFmtId="0" fontId="22" fillId="0" borderId="1" xfId="3" applyFont="1" applyBorder="1" applyAlignment="1" applyProtection="1">
      <alignment horizontal="left" vertical="top" wrapText="1"/>
      <protection locked="0"/>
    </xf>
    <xf numFmtId="0" fontId="22" fillId="0" borderId="9" xfId="3" applyFont="1" applyBorder="1" applyAlignment="1" applyProtection="1">
      <alignment horizontal="left" vertical="top" wrapText="1"/>
      <protection locked="0"/>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AA-4260-84C2-EE892F7CED8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84AA-4260-84C2-EE892F7CED8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61.87</c:v>
                </c:pt>
                <c:pt idx="1">
                  <c:v>66.55</c:v>
                </c:pt>
                <c:pt idx="2">
                  <c:v>66.55</c:v>
                </c:pt>
                <c:pt idx="3">
                  <c:v>66.55</c:v>
                </c:pt>
                <c:pt idx="4">
                  <c:v>66.55</c:v>
                </c:pt>
              </c:numCache>
            </c:numRef>
          </c:val>
          <c:extLst>
            <c:ext xmlns:c16="http://schemas.microsoft.com/office/drawing/2014/chart" uri="{C3380CC4-5D6E-409C-BE32-E72D297353CC}">
              <c16:uniqueId val="{00000000-5484-4FAA-9134-5F02E70A346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5484-4FAA-9134-5F02E70A346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91.68</c:v>
                </c:pt>
                <c:pt idx="1">
                  <c:v>92.55</c:v>
                </c:pt>
                <c:pt idx="2">
                  <c:v>93.82</c:v>
                </c:pt>
                <c:pt idx="3">
                  <c:v>94.58</c:v>
                </c:pt>
                <c:pt idx="4">
                  <c:v>95.94</c:v>
                </c:pt>
              </c:numCache>
            </c:numRef>
          </c:val>
          <c:extLst>
            <c:ext xmlns:c16="http://schemas.microsoft.com/office/drawing/2014/chart" uri="{C3380CC4-5D6E-409C-BE32-E72D297353CC}">
              <c16:uniqueId val="{00000000-CC6D-4682-A1DC-FA1142EA430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CC6D-4682-A1DC-FA1142EA430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91.34</c:v>
                </c:pt>
                <c:pt idx="1">
                  <c:v>89.38</c:v>
                </c:pt>
                <c:pt idx="2">
                  <c:v>104.46</c:v>
                </c:pt>
                <c:pt idx="3">
                  <c:v>106.04</c:v>
                </c:pt>
                <c:pt idx="4">
                  <c:v>95.12</c:v>
                </c:pt>
              </c:numCache>
            </c:numRef>
          </c:val>
          <c:extLst>
            <c:ext xmlns:c16="http://schemas.microsoft.com/office/drawing/2014/chart" uri="{C3380CC4-5D6E-409C-BE32-E72D297353CC}">
              <c16:uniqueId val="{00000000-BCF8-4C42-ADA3-ED98EA355A3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c:ext xmlns:c16="http://schemas.microsoft.com/office/drawing/2014/chart" uri="{C3380CC4-5D6E-409C-BE32-E72D297353CC}">
              <c16:uniqueId val="{00000001-BCF8-4C42-ADA3-ED98EA355A3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4.3600000000000003</c:v>
                </c:pt>
                <c:pt idx="1">
                  <c:v>10.08</c:v>
                </c:pt>
                <c:pt idx="2">
                  <c:v>13.28</c:v>
                </c:pt>
                <c:pt idx="3">
                  <c:v>16.52</c:v>
                </c:pt>
                <c:pt idx="4">
                  <c:v>19.73</c:v>
                </c:pt>
              </c:numCache>
            </c:numRef>
          </c:val>
          <c:extLst>
            <c:ext xmlns:c16="http://schemas.microsoft.com/office/drawing/2014/chart" uri="{C3380CC4-5D6E-409C-BE32-E72D297353CC}">
              <c16:uniqueId val="{00000000-7DE5-4247-B07B-D8697522152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c:ext xmlns:c16="http://schemas.microsoft.com/office/drawing/2014/chart" uri="{C3380CC4-5D6E-409C-BE32-E72D297353CC}">
              <c16:uniqueId val="{00000001-7DE5-4247-B07B-D8697522152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6C-47E7-B2DE-630D8025355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A6C-47E7-B2DE-630D8025355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110.42</c:v>
                </c:pt>
                <c:pt idx="1">
                  <c:v>56.79</c:v>
                </c:pt>
                <c:pt idx="2">
                  <c:v>134.82</c:v>
                </c:pt>
                <c:pt idx="3">
                  <c:v>97.71</c:v>
                </c:pt>
                <c:pt idx="4">
                  <c:v>149.08000000000001</c:v>
                </c:pt>
              </c:numCache>
            </c:numRef>
          </c:val>
          <c:extLst>
            <c:ext xmlns:c16="http://schemas.microsoft.com/office/drawing/2014/chart" uri="{C3380CC4-5D6E-409C-BE32-E72D297353CC}">
              <c16:uniqueId val="{00000000-E564-4AAF-8391-8548540F261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c:ext xmlns:c16="http://schemas.microsoft.com/office/drawing/2014/chart" uri="{C3380CC4-5D6E-409C-BE32-E72D297353CC}">
              <c16:uniqueId val="{00000001-E564-4AAF-8391-8548540F261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322.60000000000002</c:v>
                </c:pt>
                <c:pt idx="1">
                  <c:v>53.78</c:v>
                </c:pt>
                <c:pt idx="2">
                  <c:v>60.56</c:v>
                </c:pt>
                <c:pt idx="3">
                  <c:v>68.3</c:v>
                </c:pt>
                <c:pt idx="4">
                  <c:v>64.989999999999995</c:v>
                </c:pt>
              </c:numCache>
            </c:numRef>
          </c:val>
          <c:extLst>
            <c:ext xmlns:c16="http://schemas.microsoft.com/office/drawing/2014/chart" uri="{C3380CC4-5D6E-409C-BE32-E72D297353CC}">
              <c16:uniqueId val="{00000000-5710-4A76-A51F-815967F7D40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c:ext xmlns:c16="http://schemas.microsoft.com/office/drawing/2014/chart" uri="{C3380CC4-5D6E-409C-BE32-E72D297353CC}">
              <c16:uniqueId val="{00000001-5710-4A76-A51F-815967F7D40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1331.15</c:v>
                </c:pt>
                <c:pt idx="1">
                  <c:v>1557.51</c:v>
                </c:pt>
                <c:pt idx="2">
                  <c:v>357.9</c:v>
                </c:pt>
                <c:pt idx="3">
                  <c:v>268.75</c:v>
                </c:pt>
                <c:pt idx="4">
                  <c:v>233.44</c:v>
                </c:pt>
              </c:numCache>
            </c:numRef>
          </c:val>
          <c:extLst>
            <c:ext xmlns:c16="http://schemas.microsoft.com/office/drawing/2014/chart" uri="{C3380CC4-5D6E-409C-BE32-E72D297353CC}">
              <c16:uniqueId val="{00000000-CD6B-4D95-ACD5-25FF059D8A8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CD6B-4D95-ACD5-25FF059D8A8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25.61</c:v>
                </c:pt>
                <c:pt idx="1">
                  <c:v>35.549999999999997</c:v>
                </c:pt>
                <c:pt idx="2">
                  <c:v>63.12</c:v>
                </c:pt>
                <c:pt idx="3">
                  <c:v>65.39</c:v>
                </c:pt>
                <c:pt idx="4">
                  <c:v>61.63</c:v>
                </c:pt>
              </c:numCache>
            </c:numRef>
          </c:val>
          <c:extLst>
            <c:ext xmlns:c16="http://schemas.microsoft.com/office/drawing/2014/chart" uri="{C3380CC4-5D6E-409C-BE32-E72D297353CC}">
              <c16:uniqueId val="{00000000-59A3-4E66-BC4B-64F05A7F5E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59A3-4E66-BC4B-64F05A7F5E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401.69</c:v>
                </c:pt>
                <c:pt idx="1">
                  <c:v>293.45999999999998</c:v>
                </c:pt>
                <c:pt idx="2">
                  <c:v>165.76</c:v>
                </c:pt>
                <c:pt idx="3">
                  <c:v>160.57</c:v>
                </c:pt>
                <c:pt idx="4">
                  <c:v>170.07</c:v>
                </c:pt>
              </c:numCache>
            </c:numRef>
          </c:val>
          <c:extLst>
            <c:ext xmlns:c16="http://schemas.microsoft.com/office/drawing/2014/chart" uri="{C3380CC4-5D6E-409C-BE32-E72D297353CC}">
              <c16:uniqueId val="{00000000-E088-4683-A98E-E28A00F2B06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E088-4683-A98E-E28A00F2B06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菊陽町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41320</v>
      </c>
      <c r="AM8" s="50"/>
      <c r="AN8" s="50"/>
      <c r="AO8" s="50"/>
      <c r="AP8" s="50"/>
      <c r="AQ8" s="50"/>
      <c r="AR8" s="50"/>
      <c r="AS8" s="50"/>
      <c r="AT8" s="45">
        <f>データ!T6</f>
        <v>37.46</v>
      </c>
      <c r="AU8" s="45"/>
      <c r="AV8" s="45"/>
      <c r="AW8" s="45"/>
      <c r="AX8" s="45"/>
      <c r="AY8" s="45"/>
      <c r="AZ8" s="45"/>
      <c r="BA8" s="45"/>
      <c r="BB8" s="45">
        <f>データ!U6</f>
        <v>1103.04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80.34</v>
      </c>
      <c r="J10" s="45"/>
      <c r="K10" s="45"/>
      <c r="L10" s="45"/>
      <c r="M10" s="45"/>
      <c r="N10" s="45"/>
      <c r="O10" s="45"/>
      <c r="P10" s="45">
        <f>データ!P6</f>
        <v>1.78</v>
      </c>
      <c r="Q10" s="45"/>
      <c r="R10" s="45"/>
      <c r="S10" s="45"/>
      <c r="T10" s="45"/>
      <c r="U10" s="45"/>
      <c r="V10" s="45"/>
      <c r="W10" s="45">
        <f>データ!Q6</f>
        <v>100</v>
      </c>
      <c r="X10" s="45"/>
      <c r="Y10" s="45"/>
      <c r="Z10" s="45"/>
      <c r="AA10" s="45"/>
      <c r="AB10" s="45"/>
      <c r="AC10" s="45"/>
      <c r="AD10" s="50">
        <f>データ!R6</f>
        <v>1990</v>
      </c>
      <c r="AE10" s="50"/>
      <c r="AF10" s="50"/>
      <c r="AG10" s="50"/>
      <c r="AH10" s="50"/>
      <c r="AI10" s="50"/>
      <c r="AJ10" s="50"/>
      <c r="AK10" s="2"/>
      <c r="AL10" s="50">
        <f>データ!V6</f>
        <v>739</v>
      </c>
      <c r="AM10" s="50"/>
      <c r="AN10" s="50"/>
      <c r="AO10" s="50"/>
      <c r="AP10" s="50"/>
      <c r="AQ10" s="50"/>
      <c r="AR10" s="50"/>
      <c r="AS10" s="50"/>
      <c r="AT10" s="45">
        <f>データ!W6</f>
        <v>0.35</v>
      </c>
      <c r="AU10" s="45"/>
      <c r="AV10" s="45"/>
      <c r="AW10" s="45"/>
      <c r="AX10" s="45"/>
      <c r="AY10" s="45"/>
      <c r="AZ10" s="45"/>
      <c r="BA10" s="45"/>
      <c r="BB10" s="45">
        <f>データ!X6</f>
        <v>2111.4299999999998</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120</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69" t="s">
        <v>27</v>
      </c>
      <c r="D34" s="69"/>
      <c r="E34" s="69"/>
      <c r="F34" s="69"/>
      <c r="G34" s="69"/>
      <c r="H34" s="69"/>
      <c r="I34" s="69"/>
      <c r="J34" s="69"/>
      <c r="K34" s="69"/>
      <c r="L34" s="69"/>
      <c r="M34" s="69"/>
      <c r="N34" s="69"/>
      <c r="O34" s="69"/>
      <c r="P34" s="69"/>
      <c r="Q34" s="19"/>
      <c r="R34" s="69" t="s">
        <v>28</v>
      </c>
      <c r="S34" s="69"/>
      <c r="T34" s="69"/>
      <c r="U34" s="69"/>
      <c r="V34" s="69"/>
      <c r="W34" s="69"/>
      <c r="X34" s="69"/>
      <c r="Y34" s="69"/>
      <c r="Z34" s="69"/>
      <c r="AA34" s="69"/>
      <c r="AB34" s="69"/>
      <c r="AC34" s="69"/>
      <c r="AD34" s="69"/>
      <c r="AE34" s="69"/>
      <c r="AF34" s="19"/>
      <c r="AG34" s="69" t="s">
        <v>29</v>
      </c>
      <c r="AH34" s="69"/>
      <c r="AI34" s="69"/>
      <c r="AJ34" s="69"/>
      <c r="AK34" s="69"/>
      <c r="AL34" s="69"/>
      <c r="AM34" s="69"/>
      <c r="AN34" s="69"/>
      <c r="AO34" s="69"/>
      <c r="AP34" s="69"/>
      <c r="AQ34" s="69"/>
      <c r="AR34" s="69"/>
      <c r="AS34" s="69"/>
      <c r="AT34" s="69"/>
      <c r="AU34" s="19"/>
      <c r="AV34" s="69" t="s">
        <v>30</v>
      </c>
      <c r="AW34" s="69"/>
      <c r="AX34" s="69"/>
      <c r="AY34" s="69"/>
      <c r="AZ34" s="69"/>
      <c r="BA34" s="69"/>
      <c r="BB34" s="69"/>
      <c r="BC34" s="69"/>
      <c r="BD34" s="69"/>
      <c r="BE34" s="69"/>
      <c r="BF34" s="69"/>
      <c r="BG34" s="69"/>
      <c r="BH34" s="69"/>
      <c r="BI34" s="6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69"/>
      <c r="D35" s="69"/>
      <c r="E35" s="69"/>
      <c r="F35" s="69"/>
      <c r="G35" s="69"/>
      <c r="H35" s="69"/>
      <c r="I35" s="69"/>
      <c r="J35" s="69"/>
      <c r="K35" s="69"/>
      <c r="L35" s="69"/>
      <c r="M35" s="69"/>
      <c r="N35" s="69"/>
      <c r="O35" s="69"/>
      <c r="P35" s="69"/>
      <c r="Q35" s="19"/>
      <c r="R35" s="69"/>
      <c r="S35" s="69"/>
      <c r="T35" s="69"/>
      <c r="U35" s="69"/>
      <c r="V35" s="69"/>
      <c r="W35" s="69"/>
      <c r="X35" s="69"/>
      <c r="Y35" s="69"/>
      <c r="Z35" s="69"/>
      <c r="AA35" s="69"/>
      <c r="AB35" s="69"/>
      <c r="AC35" s="69"/>
      <c r="AD35" s="69"/>
      <c r="AE35" s="69"/>
      <c r="AF35" s="19"/>
      <c r="AG35" s="69"/>
      <c r="AH35" s="69"/>
      <c r="AI35" s="69"/>
      <c r="AJ35" s="69"/>
      <c r="AK35" s="69"/>
      <c r="AL35" s="69"/>
      <c r="AM35" s="69"/>
      <c r="AN35" s="69"/>
      <c r="AO35" s="69"/>
      <c r="AP35" s="69"/>
      <c r="AQ35" s="69"/>
      <c r="AR35" s="69"/>
      <c r="AS35" s="69"/>
      <c r="AT35" s="69"/>
      <c r="AU35" s="19"/>
      <c r="AV35" s="69"/>
      <c r="AW35" s="69"/>
      <c r="AX35" s="69"/>
      <c r="AY35" s="69"/>
      <c r="AZ35" s="69"/>
      <c r="BA35" s="69"/>
      <c r="BB35" s="69"/>
      <c r="BC35" s="69"/>
      <c r="BD35" s="69"/>
      <c r="BE35" s="69"/>
      <c r="BF35" s="69"/>
      <c r="BG35" s="69"/>
      <c r="BH35" s="69"/>
      <c r="BI35" s="6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0" t="s">
        <v>119</v>
      </c>
      <c r="BM47" s="71"/>
      <c r="BN47" s="71"/>
      <c r="BO47" s="71"/>
      <c r="BP47" s="71"/>
      <c r="BQ47" s="71"/>
      <c r="BR47" s="71"/>
      <c r="BS47" s="71"/>
      <c r="BT47" s="71"/>
      <c r="BU47" s="71"/>
      <c r="BV47" s="71"/>
      <c r="BW47" s="71"/>
      <c r="BX47" s="71"/>
      <c r="BY47" s="71"/>
      <c r="BZ47" s="7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0"/>
      <c r="BM48" s="71"/>
      <c r="BN48" s="71"/>
      <c r="BO48" s="71"/>
      <c r="BP48" s="71"/>
      <c r="BQ48" s="71"/>
      <c r="BR48" s="71"/>
      <c r="BS48" s="71"/>
      <c r="BT48" s="71"/>
      <c r="BU48" s="71"/>
      <c r="BV48" s="71"/>
      <c r="BW48" s="71"/>
      <c r="BX48" s="71"/>
      <c r="BY48" s="71"/>
      <c r="BZ48" s="7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0"/>
      <c r="BM49" s="71"/>
      <c r="BN49" s="71"/>
      <c r="BO49" s="71"/>
      <c r="BP49" s="71"/>
      <c r="BQ49" s="71"/>
      <c r="BR49" s="71"/>
      <c r="BS49" s="71"/>
      <c r="BT49" s="71"/>
      <c r="BU49" s="71"/>
      <c r="BV49" s="71"/>
      <c r="BW49" s="71"/>
      <c r="BX49" s="71"/>
      <c r="BY49" s="71"/>
      <c r="BZ49" s="7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0"/>
      <c r="BM50" s="71"/>
      <c r="BN50" s="71"/>
      <c r="BO50" s="71"/>
      <c r="BP50" s="71"/>
      <c r="BQ50" s="71"/>
      <c r="BR50" s="71"/>
      <c r="BS50" s="71"/>
      <c r="BT50" s="71"/>
      <c r="BU50" s="71"/>
      <c r="BV50" s="71"/>
      <c r="BW50" s="71"/>
      <c r="BX50" s="71"/>
      <c r="BY50" s="71"/>
      <c r="BZ50" s="7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0"/>
      <c r="BM51" s="71"/>
      <c r="BN51" s="71"/>
      <c r="BO51" s="71"/>
      <c r="BP51" s="71"/>
      <c r="BQ51" s="71"/>
      <c r="BR51" s="71"/>
      <c r="BS51" s="71"/>
      <c r="BT51" s="71"/>
      <c r="BU51" s="71"/>
      <c r="BV51" s="71"/>
      <c r="BW51" s="71"/>
      <c r="BX51" s="71"/>
      <c r="BY51" s="71"/>
      <c r="BZ51" s="7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0"/>
      <c r="BM52" s="71"/>
      <c r="BN52" s="71"/>
      <c r="BO52" s="71"/>
      <c r="BP52" s="71"/>
      <c r="BQ52" s="71"/>
      <c r="BR52" s="71"/>
      <c r="BS52" s="71"/>
      <c r="BT52" s="71"/>
      <c r="BU52" s="71"/>
      <c r="BV52" s="71"/>
      <c r="BW52" s="71"/>
      <c r="BX52" s="71"/>
      <c r="BY52" s="71"/>
      <c r="BZ52" s="7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0"/>
      <c r="BM53" s="71"/>
      <c r="BN53" s="71"/>
      <c r="BO53" s="71"/>
      <c r="BP53" s="71"/>
      <c r="BQ53" s="71"/>
      <c r="BR53" s="71"/>
      <c r="BS53" s="71"/>
      <c r="BT53" s="71"/>
      <c r="BU53" s="71"/>
      <c r="BV53" s="71"/>
      <c r="BW53" s="71"/>
      <c r="BX53" s="71"/>
      <c r="BY53" s="71"/>
      <c r="BZ53" s="7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0"/>
      <c r="BM54" s="71"/>
      <c r="BN54" s="71"/>
      <c r="BO54" s="71"/>
      <c r="BP54" s="71"/>
      <c r="BQ54" s="71"/>
      <c r="BR54" s="71"/>
      <c r="BS54" s="71"/>
      <c r="BT54" s="71"/>
      <c r="BU54" s="71"/>
      <c r="BV54" s="71"/>
      <c r="BW54" s="71"/>
      <c r="BX54" s="71"/>
      <c r="BY54" s="71"/>
      <c r="BZ54" s="7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0"/>
      <c r="BM55" s="71"/>
      <c r="BN55" s="71"/>
      <c r="BO55" s="71"/>
      <c r="BP55" s="71"/>
      <c r="BQ55" s="71"/>
      <c r="BR55" s="71"/>
      <c r="BS55" s="71"/>
      <c r="BT55" s="71"/>
      <c r="BU55" s="71"/>
      <c r="BV55" s="71"/>
      <c r="BW55" s="71"/>
      <c r="BX55" s="71"/>
      <c r="BY55" s="71"/>
      <c r="BZ55" s="72"/>
    </row>
    <row r="56" spans="1:78" ht="13.5" customHeight="1" x14ac:dyDescent="0.15">
      <c r="A56" s="2"/>
      <c r="B56" s="16"/>
      <c r="C56" s="69" t="s">
        <v>32</v>
      </c>
      <c r="D56" s="69"/>
      <c r="E56" s="69"/>
      <c r="F56" s="69"/>
      <c r="G56" s="69"/>
      <c r="H56" s="69"/>
      <c r="I56" s="69"/>
      <c r="J56" s="69"/>
      <c r="K56" s="69"/>
      <c r="L56" s="69"/>
      <c r="M56" s="69"/>
      <c r="N56" s="69"/>
      <c r="O56" s="69"/>
      <c r="P56" s="69"/>
      <c r="Q56" s="19"/>
      <c r="R56" s="69" t="s">
        <v>33</v>
      </c>
      <c r="S56" s="69"/>
      <c r="T56" s="69"/>
      <c r="U56" s="69"/>
      <c r="V56" s="69"/>
      <c r="W56" s="69"/>
      <c r="X56" s="69"/>
      <c r="Y56" s="69"/>
      <c r="Z56" s="69"/>
      <c r="AA56" s="69"/>
      <c r="AB56" s="69"/>
      <c r="AC56" s="69"/>
      <c r="AD56" s="69"/>
      <c r="AE56" s="69"/>
      <c r="AF56" s="19"/>
      <c r="AG56" s="69" t="s">
        <v>34</v>
      </c>
      <c r="AH56" s="69"/>
      <c r="AI56" s="69"/>
      <c r="AJ56" s="69"/>
      <c r="AK56" s="69"/>
      <c r="AL56" s="69"/>
      <c r="AM56" s="69"/>
      <c r="AN56" s="69"/>
      <c r="AO56" s="69"/>
      <c r="AP56" s="69"/>
      <c r="AQ56" s="69"/>
      <c r="AR56" s="69"/>
      <c r="AS56" s="69"/>
      <c r="AT56" s="69"/>
      <c r="AU56" s="19"/>
      <c r="AV56" s="69" t="s">
        <v>35</v>
      </c>
      <c r="AW56" s="69"/>
      <c r="AX56" s="69"/>
      <c r="AY56" s="69"/>
      <c r="AZ56" s="69"/>
      <c r="BA56" s="69"/>
      <c r="BB56" s="69"/>
      <c r="BC56" s="69"/>
      <c r="BD56" s="69"/>
      <c r="BE56" s="69"/>
      <c r="BF56" s="69"/>
      <c r="BG56" s="69"/>
      <c r="BH56" s="69"/>
      <c r="BI56" s="69"/>
      <c r="BJ56" s="18"/>
      <c r="BK56" s="2"/>
      <c r="BL56" s="70"/>
      <c r="BM56" s="71"/>
      <c r="BN56" s="71"/>
      <c r="BO56" s="71"/>
      <c r="BP56" s="71"/>
      <c r="BQ56" s="71"/>
      <c r="BR56" s="71"/>
      <c r="BS56" s="71"/>
      <c r="BT56" s="71"/>
      <c r="BU56" s="71"/>
      <c r="BV56" s="71"/>
      <c r="BW56" s="71"/>
      <c r="BX56" s="71"/>
      <c r="BY56" s="71"/>
      <c r="BZ56" s="72"/>
    </row>
    <row r="57" spans="1:78" ht="13.5" customHeight="1" x14ac:dyDescent="0.15">
      <c r="A57" s="2"/>
      <c r="B57" s="16"/>
      <c r="C57" s="69"/>
      <c r="D57" s="69"/>
      <c r="E57" s="69"/>
      <c r="F57" s="69"/>
      <c r="G57" s="69"/>
      <c r="H57" s="69"/>
      <c r="I57" s="69"/>
      <c r="J57" s="69"/>
      <c r="K57" s="69"/>
      <c r="L57" s="69"/>
      <c r="M57" s="69"/>
      <c r="N57" s="69"/>
      <c r="O57" s="69"/>
      <c r="P57" s="69"/>
      <c r="Q57" s="19"/>
      <c r="R57" s="69"/>
      <c r="S57" s="69"/>
      <c r="T57" s="69"/>
      <c r="U57" s="69"/>
      <c r="V57" s="69"/>
      <c r="W57" s="69"/>
      <c r="X57" s="69"/>
      <c r="Y57" s="69"/>
      <c r="Z57" s="69"/>
      <c r="AA57" s="69"/>
      <c r="AB57" s="69"/>
      <c r="AC57" s="69"/>
      <c r="AD57" s="69"/>
      <c r="AE57" s="69"/>
      <c r="AF57" s="19"/>
      <c r="AG57" s="69"/>
      <c r="AH57" s="69"/>
      <c r="AI57" s="69"/>
      <c r="AJ57" s="69"/>
      <c r="AK57" s="69"/>
      <c r="AL57" s="69"/>
      <c r="AM57" s="69"/>
      <c r="AN57" s="69"/>
      <c r="AO57" s="69"/>
      <c r="AP57" s="69"/>
      <c r="AQ57" s="69"/>
      <c r="AR57" s="69"/>
      <c r="AS57" s="69"/>
      <c r="AT57" s="69"/>
      <c r="AU57" s="19"/>
      <c r="AV57" s="69"/>
      <c r="AW57" s="69"/>
      <c r="AX57" s="69"/>
      <c r="AY57" s="69"/>
      <c r="AZ57" s="69"/>
      <c r="BA57" s="69"/>
      <c r="BB57" s="69"/>
      <c r="BC57" s="69"/>
      <c r="BD57" s="69"/>
      <c r="BE57" s="69"/>
      <c r="BF57" s="69"/>
      <c r="BG57" s="69"/>
      <c r="BH57" s="69"/>
      <c r="BI57" s="69"/>
      <c r="BJ57" s="18"/>
      <c r="BK57" s="2"/>
      <c r="BL57" s="70"/>
      <c r="BM57" s="71"/>
      <c r="BN57" s="71"/>
      <c r="BO57" s="71"/>
      <c r="BP57" s="71"/>
      <c r="BQ57" s="71"/>
      <c r="BR57" s="71"/>
      <c r="BS57" s="71"/>
      <c r="BT57" s="71"/>
      <c r="BU57" s="71"/>
      <c r="BV57" s="71"/>
      <c r="BW57" s="71"/>
      <c r="BX57" s="71"/>
      <c r="BY57" s="71"/>
      <c r="BZ57" s="72"/>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0"/>
      <c r="BM58" s="71"/>
      <c r="BN58" s="71"/>
      <c r="BO58" s="71"/>
      <c r="BP58" s="71"/>
      <c r="BQ58" s="71"/>
      <c r="BR58" s="71"/>
      <c r="BS58" s="71"/>
      <c r="BT58" s="71"/>
      <c r="BU58" s="71"/>
      <c r="BV58" s="71"/>
      <c r="BW58" s="71"/>
      <c r="BX58" s="71"/>
      <c r="BY58" s="71"/>
      <c r="BZ58" s="72"/>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0"/>
      <c r="BM59" s="71"/>
      <c r="BN59" s="71"/>
      <c r="BO59" s="71"/>
      <c r="BP59" s="71"/>
      <c r="BQ59" s="71"/>
      <c r="BR59" s="71"/>
      <c r="BS59" s="71"/>
      <c r="BT59" s="71"/>
      <c r="BU59" s="71"/>
      <c r="BV59" s="71"/>
      <c r="BW59" s="71"/>
      <c r="BX59" s="71"/>
      <c r="BY59" s="71"/>
      <c r="BZ59" s="72"/>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0"/>
      <c r="BM60" s="71"/>
      <c r="BN60" s="71"/>
      <c r="BO60" s="71"/>
      <c r="BP60" s="71"/>
      <c r="BQ60" s="71"/>
      <c r="BR60" s="71"/>
      <c r="BS60" s="71"/>
      <c r="BT60" s="71"/>
      <c r="BU60" s="71"/>
      <c r="BV60" s="71"/>
      <c r="BW60" s="71"/>
      <c r="BX60" s="71"/>
      <c r="BY60" s="71"/>
      <c r="BZ60" s="72"/>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0"/>
      <c r="BM61" s="71"/>
      <c r="BN61" s="71"/>
      <c r="BO61" s="71"/>
      <c r="BP61" s="71"/>
      <c r="BQ61" s="71"/>
      <c r="BR61" s="71"/>
      <c r="BS61" s="71"/>
      <c r="BT61" s="71"/>
      <c r="BU61" s="71"/>
      <c r="BV61" s="71"/>
      <c r="BW61" s="71"/>
      <c r="BX61" s="71"/>
      <c r="BY61" s="71"/>
      <c r="BZ61" s="7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0"/>
      <c r="BM62" s="71"/>
      <c r="BN62" s="71"/>
      <c r="BO62" s="71"/>
      <c r="BP62" s="71"/>
      <c r="BQ62" s="71"/>
      <c r="BR62" s="71"/>
      <c r="BS62" s="71"/>
      <c r="BT62" s="71"/>
      <c r="BU62" s="71"/>
      <c r="BV62" s="71"/>
      <c r="BW62" s="71"/>
      <c r="BX62" s="71"/>
      <c r="BY62" s="71"/>
      <c r="BZ62" s="7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0"/>
      <c r="BM67" s="71"/>
      <c r="BN67" s="71"/>
      <c r="BO67" s="71"/>
      <c r="BP67" s="71"/>
      <c r="BQ67" s="71"/>
      <c r="BR67" s="71"/>
      <c r="BS67" s="71"/>
      <c r="BT67" s="71"/>
      <c r="BU67" s="71"/>
      <c r="BV67" s="71"/>
      <c r="BW67" s="71"/>
      <c r="BX67" s="71"/>
      <c r="BY67" s="71"/>
      <c r="BZ67" s="7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0"/>
      <c r="BM68" s="71"/>
      <c r="BN68" s="71"/>
      <c r="BO68" s="71"/>
      <c r="BP68" s="71"/>
      <c r="BQ68" s="71"/>
      <c r="BR68" s="71"/>
      <c r="BS68" s="71"/>
      <c r="BT68" s="71"/>
      <c r="BU68" s="71"/>
      <c r="BV68" s="71"/>
      <c r="BW68" s="71"/>
      <c r="BX68" s="71"/>
      <c r="BY68" s="71"/>
      <c r="BZ68" s="7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0"/>
      <c r="BM69" s="71"/>
      <c r="BN69" s="71"/>
      <c r="BO69" s="71"/>
      <c r="BP69" s="71"/>
      <c r="BQ69" s="71"/>
      <c r="BR69" s="71"/>
      <c r="BS69" s="71"/>
      <c r="BT69" s="71"/>
      <c r="BU69" s="71"/>
      <c r="BV69" s="71"/>
      <c r="BW69" s="71"/>
      <c r="BX69" s="71"/>
      <c r="BY69" s="71"/>
      <c r="BZ69" s="7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0"/>
      <c r="BM70" s="71"/>
      <c r="BN70" s="71"/>
      <c r="BO70" s="71"/>
      <c r="BP70" s="71"/>
      <c r="BQ70" s="71"/>
      <c r="BR70" s="71"/>
      <c r="BS70" s="71"/>
      <c r="BT70" s="71"/>
      <c r="BU70" s="71"/>
      <c r="BV70" s="71"/>
      <c r="BW70" s="71"/>
      <c r="BX70" s="71"/>
      <c r="BY70" s="71"/>
      <c r="BZ70" s="7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0"/>
      <c r="BM71" s="71"/>
      <c r="BN71" s="71"/>
      <c r="BO71" s="71"/>
      <c r="BP71" s="71"/>
      <c r="BQ71" s="71"/>
      <c r="BR71" s="71"/>
      <c r="BS71" s="71"/>
      <c r="BT71" s="71"/>
      <c r="BU71" s="71"/>
      <c r="BV71" s="71"/>
      <c r="BW71" s="71"/>
      <c r="BX71" s="71"/>
      <c r="BY71" s="71"/>
      <c r="BZ71" s="7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0"/>
      <c r="BM72" s="71"/>
      <c r="BN72" s="71"/>
      <c r="BO72" s="71"/>
      <c r="BP72" s="71"/>
      <c r="BQ72" s="71"/>
      <c r="BR72" s="71"/>
      <c r="BS72" s="71"/>
      <c r="BT72" s="71"/>
      <c r="BU72" s="71"/>
      <c r="BV72" s="71"/>
      <c r="BW72" s="71"/>
      <c r="BX72" s="71"/>
      <c r="BY72" s="71"/>
      <c r="BZ72" s="7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0"/>
      <c r="BM73" s="71"/>
      <c r="BN73" s="71"/>
      <c r="BO73" s="71"/>
      <c r="BP73" s="71"/>
      <c r="BQ73" s="71"/>
      <c r="BR73" s="71"/>
      <c r="BS73" s="71"/>
      <c r="BT73" s="71"/>
      <c r="BU73" s="71"/>
      <c r="BV73" s="71"/>
      <c r="BW73" s="71"/>
      <c r="BX73" s="71"/>
      <c r="BY73" s="71"/>
      <c r="BZ73" s="7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0"/>
      <c r="BM74" s="71"/>
      <c r="BN74" s="71"/>
      <c r="BO74" s="71"/>
      <c r="BP74" s="71"/>
      <c r="BQ74" s="71"/>
      <c r="BR74" s="71"/>
      <c r="BS74" s="71"/>
      <c r="BT74" s="71"/>
      <c r="BU74" s="71"/>
      <c r="BV74" s="71"/>
      <c r="BW74" s="71"/>
      <c r="BX74" s="71"/>
      <c r="BY74" s="71"/>
      <c r="BZ74" s="7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0"/>
      <c r="BM75" s="71"/>
      <c r="BN75" s="71"/>
      <c r="BO75" s="71"/>
      <c r="BP75" s="71"/>
      <c r="BQ75" s="71"/>
      <c r="BR75" s="71"/>
      <c r="BS75" s="71"/>
      <c r="BT75" s="71"/>
      <c r="BU75" s="71"/>
      <c r="BV75" s="71"/>
      <c r="BW75" s="71"/>
      <c r="BX75" s="71"/>
      <c r="BY75" s="71"/>
      <c r="BZ75" s="7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0"/>
      <c r="BM76" s="71"/>
      <c r="BN76" s="71"/>
      <c r="BO76" s="71"/>
      <c r="BP76" s="71"/>
      <c r="BQ76" s="71"/>
      <c r="BR76" s="71"/>
      <c r="BS76" s="71"/>
      <c r="BT76" s="71"/>
      <c r="BU76" s="71"/>
      <c r="BV76" s="71"/>
      <c r="BW76" s="71"/>
      <c r="BX76" s="71"/>
      <c r="BY76" s="71"/>
      <c r="BZ76" s="7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0"/>
      <c r="BM77" s="71"/>
      <c r="BN77" s="71"/>
      <c r="BO77" s="71"/>
      <c r="BP77" s="71"/>
      <c r="BQ77" s="71"/>
      <c r="BR77" s="71"/>
      <c r="BS77" s="71"/>
      <c r="BT77" s="71"/>
      <c r="BU77" s="71"/>
      <c r="BV77" s="71"/>
      <c r="BW77" s="71"/>
      <c r="BX77" s="71"/>
      <c r="BY77" s="71"/>
      <c r="BZ77" s="7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0"/>
      <c r="BM78" s="71"/>
      <c r="BN78" s="71"/>
      <c r="BO78" s="71"/>
      <c r="BP78" s="71"/>
      <c r="BQ78" s="71"/>
      <c r="BR78" s="71"/>
      <c r="BS78" s="71"/>
      <c r="BT78" s="71"/>
      <c r="BU78" s="71"/>
      <c r="BV78" s="71"/>
      <c r="BW78" s="71"/>
      <c r="BX78" s="71"/>
      <c r="BY78" s="71"/>
      <c r="BZ78" s="72"/>
    </row>
    <row r="79" spans="1:78" ht="13.5" customHeight="1" x14ac:dyDescent="0.15">
      <c r="A79" s="2"/>
      <c r="B79" s="16"/>
      <c r="C79" s="69" t="s">
        <v>38</v>
      </c>
      <c r="D79" s="69"/>
      <c r="E79" s="69"/>
      <c r="F79" s="69"/>
      <c r="G79" s="69"/>
      <c r="H79" s="69"/>
      <c r="I79" s="69"/>
      <c r="J79" s="69"/>
      <c r="K79" s="69"/>
      <c r="L79" s="69"/>
      <c r="M79" s="69"/>
      <c r="N79" s="69"/>
      <c r="O79" s="69"/>
      <c r="P79" s="69"/>
      <c r="Q79" s="69"/>
      <c r="R79" s="69"/>
      <c r="S79" s="69"/>
      <c r="T79" s="69"/>
      <c r="U79" s="19"/>
      <c r="V79" s="19"/>
      <c r="W79" s="69" t="s">
        <v>39</v>
      </c>
      <c r="X79" s="69"/>
      <c r="Y79" s="69"/>
      <c r="Z79" s="69"/>
      <c r="AA79" s="69"/>
      <c r="AB79" s="69"/>
      <c r="AC79" s="69"/>
      <c r="AD79" s="69"/>
      <c r="AE79" s="69"/>
      <c r="AF79" s="69"/>
      <c r="AG79" s="69"/>
      <c r="AH79" s="69"/>
      <c r="AI79" s="69"/>
      <c r="AJ79" s="69"/>
      <c r="AK79" s="69"/>
      <c r="AL79" s="69"/>
      <c r="AM79" s="69"/>
      <c r="AN79" s="69"/>
      <c r="AO79" s="19"/>
      <c r="AP79" s="19"/>
      <c r="AQ79" s="69" t="s">
        <v>40</v>
      </c>
      <c r="AR79" s="69"/>
      <c r="AS79" s="69"/>
      <c r="AT79" s="69"/>
      <c r="AU79" s="69"/>
      <c r="AV79" s="69"/>
      <c r="AW79" s="69"/>
      <c r="AX79" s="69"/>
      <c r="AY79" s="69"/>
      <c r="AZ79" s="69"/>
      <c r="BA79" s="69"/>
      <c r="BB79" s="69"/>
      <c r="BC79" s="69"/>
      <c r="BD79" s="69"/>
      <c r="BE79" s="69"/>
      <c r="BF79" s="69"/>
      <c r="BG79" s="69"/>
      <c r="BH79" s="69"/>
      <c r="BI79" s="17"/>
      <c r="BJ79" s="18"/>
      <c r="BK79" s="2"/>
      <c r="BL79" s="70"/>
      <c r="BM79" s="71"/>
      <c r="BN79" s="71"/>
      <c r="BO79" s="71"/>
      <c r="BP79" s="71"/>
      <c r="BQ79" s="71"/>
      <c r="BR79" s="71"/>
      <c r="BS79" s="71"/>
      <c r="BT79" s="71"/>
      <c r="BU79" s="71"/>
      <c r="BV79" s="71"/>
      <c r="BW79" s="71"/>
      <c r="BX79" s="71"/>
      <c r="BY79" s="71"/>
      <c r="BZ79" s="72"/>
    </row>
    <row r="80" spans="1:78" ht="13.5" customHeight="1" x14ac:dyDescent="0.15">
      <c r="A80" s="2"/>
      <c r="B80" s="16"/>
      <c r="C80" s="69"/>
      <c r="D80" s="69"/>
      <c r="E80" s="69"/>
      <c r="F80" s="69"/>
      <c r="G80" s="69"/>
      <c r="H80" s="69"/>
      <c r="I80" s="69"/>
      <c r="J80" s="69"/>
      <c r="K80" s="69"/>
      <c r="L80" s="69"/>
      <c r="M80" s="69"/>
      <c r="N80" s="69"/>
      <c r="O80" s="69"/>
      <c r="P80" s="69"/>
      <c r="Q80" s="69"/>
      <c r="R80" s="69"/>
      <c r="S80" s="69"/>
      <c r="T80" s="69"/>
      <c r="U80" s="19"/>
      <c r="V80" s="19"/>
      <c r="W80" s="69"/>
      <c r="X80" s="69"/>
      <c r="Y80" s="69"/>
      <c r="Z80" s="69"/>
      <c r="AA80" s="69"/>
      <c r="AB80" s="69"/>
      <c r="AC80" s="69"/>
      <c r="AD80" s="69"/>
      <c r="AE80" s="69"/>
      <c r="AF80" s="69"/>
      <c r="AG80" s="69"/>
      <c r="AH80" s="69"/>
      <c r="AI80" s="69"/>
      <c r="AJ80" s="69"/>
      <c r="AK80" s="69"/>
      <c r="AL80" s="69"/>
      <c r="AM80" s="69"/>
      <c r="AN80" s="69"/>
      <c r="AO80" s="19"/>
      <c r="AP80" s="19"/>
      <c r="AQ80" s="69"/>
      <c r="AR80" s="69"/>
      <c r="AS80" s="69"/>
      <c r="AT80" s="69"/>
      <c r="AU80" s="69"/>
      <c r="AV80" s="69"/>
      <c r="AW80" s="69"/>
      <c r="AX80" s="69"/>
      <c r="AY80" s="69"/>
      <c r="AZ80" s="69"/>
      <c r="BA80" s="69"/>
      <c r="BB80" s="69"/>
      <c r="BC80" s="69"/>
      <c r="BD80" s="69"/>
      <c r="BE80" s="69"/>
      <c r="BF80" s="69"/>
      <c r="BG80" s="69"/>
      <c r="BH80" s="69"/>
      <c r="BI80" s="17"/>
      <c r="BJ80" s="18"/>
      <c r="BK80" s="2"/>
      <c r="BL80" s="70"/>
      <c r="BM80" s="71"/>
      <c r="BN80" s="71"/>
      <c r="BO80" s="71"/>
      <c r="BP80" s="71"/>
      <c r="BQ80" s="71"/>
      <c r="BR80" s="71"/>
      <c r="BS80" s="71"/>
      <c r="BT80" s="71"/>
      <c r="BU80" s="71"/>
      <c r="BV80" s="71"/>
      <c r="BW80" s="71"/>
      <c r="BX80" s="71"/>
      <c r="BY80" s="71"/>
      <c r="BZ80" s="72"/>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0"/>
      <c r="BM81" s="71"/>
      <c r="BN81" s="71"/>
      <c r="BO81" s="71"/>
      <c r="BP81" s="71"/>
      <c r="BQ81" s="71"/>
      <c r="BR81" s="71"/>
      <c r="BS81" s="71"/>
      <c r="BT81" s="71"/>
      <c r="BU81" s="71"/>
      <c r="BV81" s="71"/>
      <c r="BW81" s="71"/>
      <c r="BX81" s="71"/>
      <c r="BY81" s="71"/>
      <c r="BZ81" s="72"/>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P32QM2Iv9+SUq8OqxHhfOYBjdaQwD4Q8Xya7BEp11y9UHeoJNH2gOZy1X3lxXWLcYy5GCiy6QKhMQDz0BrMyMg==" saltValue="70JM+ts+P4P/56HuZy8CyQ==" spinCount="100000" sheet="1" objects="1" scenarios="1" formatCells="0" formatColumns="0" formatRows="0"/>
  <mergeCells count="57">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434043</v>
      </c>
      <c r="D6" s="33">
        <f t="shared" si="3"/>
        <v>46</v>
      </c>
      <c r="E6" s="33">
        <f t="shared" si="3"/>
        <v>17</v>
      </c>
      <c r="F6" s="33">
        <f t="shared" si="3"/>
        <v>5</v>
      </c>
      <c r="G6" s="33">
        <f t="shared" si="3"/>
        <v>0</v>
      </c>
      <c r="H6" s="33" t="str">
        <f t="shared" si="3"/>
        <v>熊本県　菊陽町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80.34</v>
      </c>
      <c r="P6" s="34">
        <f t="shared" si="3"/>
        <v>1.78</v>
      </c>
      <c r="Q6" s="34">
        <f t="shared" si="3"/>
        <v>100</v>
      </c>
      <c r="R6" s="34">
        <f t="shared" si="3"/>
        <v>1990</v>
      </c>
      <c r="S6" s="34">
        <f t="shared" si="3"/>
        <v>41320</v>
      </c>
      <c r="T6" s="34">
        <f t="shared" si="3"/>
        <v>37.46</v>
      </c>
      <c r="U6" s="34">
        <f t="shared" si="3"/>
        <v>1103.04</v>
      </c>
      <c r="V6" s="34">
        <f t="shared" si="3"/>
        <v>739</v>
      </c>
      <c r="W6" s="34">
        <f t="shared" si="3"/>
        <v>0.35</v>
      </c>
      <c r="X6" s="34">
        <f t="shared" si="3"/>
        <v>2111.4299999999998</v>
      </c>
      <c r="Y6" s="35">
        <f>IF(Y7="",NA(),Y7)</f>
        <v>91.34</v>
      </c>
      <c r="Z6" s="35">
        <f t="shared" ref="Z6:AH6" si="4">IF(Z7="",NA(),Z7)</f>
        <v>89.38</v>
      </c>
      <c r="AA6" s="35">
        <f t="shared" si="4"/>
        <v>104.46</v>
      </c>
      <c r="AB6" s="35">
        <f t="shared" si="4"/>
        <v>106.04</v>
      </c>
      <c r="AC6" s="35">
        <f t="shared" si="4"/>
        <v>95.12</v>
      </c>
      <c r="AD6" s="35">
        <f t="shared" si="4"/>
        <v>93.62</v>
      </c>
      <c r="AE6" s="35">
        <f t="shared" si="4"/>
        <v>97.53</v>
      </c>
      <c r="AF6" s="35">
        <f t="shared" si="4"/>
        <v>99.64</v>
      </c>
      <c r="AG6" s="35">
        <f t="shared" si="4"/>
        <v>99.66</v>
      </c>
      <c r="AH6" s="35">
        <f t="shared" si="4"/>
        <v>100.95</v>
      </c>
      <c r="AI6" s="34" t="str">
        <f>IF(AI7="","",IF(AI7="-","【-】","【"&amp;SUBSTITUTE(TEXT(AI7,"#,##0.00"),"-","△")&amp;"】"))</f>
        <v>【100.96】</v>
      </c>
      <c r="AJ6" s="35">
        <f>IF(AJ7="",NA(),AJ7)</f>
        <v>110.42</v>
      </c>
      <c r="AK6" s="35">
        <f t="shared" ref="AK6:AS6" si="5">IF(AK7="",NA(),AK7)</f>
        <v>56.79</v>
      </c>
      <c r="AL6" s="35">
        <f t="shared" si="5"/>
        <v>134.82</v>
      </c>
      <c r="AM6" s="35">
        <f t="shared" si="5"/>
        <v>97.71</v>
      </c>
      <c r="AN6" s="35">
        <f t="shared" si="5"/>
        <v>149.08000000000001</v>
      </c>
      <c r="AO6" s="35">
        <f t="shared" si="5"/>
        <v>280.08</v>
      </c>
      <c r="AP6" s="35">
        <f t="shared" si="5"/>
        <v>223.09</v>
      </c>
      <c r="AQ6" s="35">
        <f t="shared" si="5"/>
        <v>214.61</v>
      </c>
      <c r="AR6" s="35">
        <f t="shared" si="5"/>
        <v>225.39</v>
      </c>
      <c r="AS6" s="35">
        <f t="shared" si="5"/>
        <v>224.04</v>
      </c>
      <c r="AT6" s="34" t="str">
        <f>IF(AT7="","",IF(AT7="-","【-】","【"&amp;SUBSTITUTE(TEXT(AT7,"#,##0.00"),"-","△")&amp;"】"))</f>
        <v>【198.51】</v>
      </c>
      <c r="AU6" s="35">
        <f>IF(AU7="",NA(),AU7)</f>
        <v>322.60000000000002</v>
      </c>
      <c r="AV6" s="35">
        <f t="shared" ref="AV6:BD6" si="6">IF(AV7="",NA(),AV7)</f>
        <v>53.78</v>
      </c>
      <c r="AW6" s="35">
        <f t="shared" si="6"/>
        <v>60.56</v>
      </c>
      <c r="AX6" s="35">
        <f t="shared" si="6"/>
        <v>68.3</v>
      </c>
      <c r="AY6" s="35">
        <f t="shared" si="6"/>
        <v>64.989999999999995</v>
      </c>
      <c r="AZ6" s="35">
        <f t="shared" si="6"/>
        <v>124.2</v>
      </c>
      <c r="BA6" s="35">
        <f t="shared" si="6"/>
        <v>33.03</v>
      </c>
      <c r="BB6" s="35">
        <f t="shared" si="6"/>
        <v>29.45</v>
      </c>
      <c r="BC6" s="35">
        <f t="shared" si="6"/>
        <v>31.84</v>
      </c>
      <c r="BD6" s="35">
        <f t="shared" si="6"/>
        <v>29.91</v>
      </c>
      <c r="BE6" s="34" t="str">
        <f>IF(BE7="","",IF(BE7="-","【-】","【"&amp;SUBSTITUTE(TEXT(BE7,"#,##0.00"),"-","△")&amp;"】"))</f>
        <v>【32.86】</v>
      </c>
      <c r="BF6" s="35">
        <f>IF(BF7="",NA(),BF7)</f>
        <v>1331.15</v>
      </c>
      <c r="BG6" s="35">
        <f t="shared" ref="BG6:BO6" si="7">IF(BG7="",NA(),BG7)</f>
        <v>1557.51</v>
      </c>
      <c r="BH6" s="35">
        <f t="shared" si="7"/>
        <v>357.9</v>
      </c>
      <c r="BI6" s="35">
        <f t="shared" si="7"/>
        <v>268.75</v>
      </c>
      <c r="BJ6" s="35">
        <f t="shared" si="7"/>
        <v>233.44</v>
      </c>
      <c r="BK6" s="35">
        <f t="shared" si="7"/>
        <v>1126.77</v>
      </c>
      <c r="BL6" s="35">
        <f t="shared" si="7"/>
        <v>1044.8</v>
      </c>
      <c r="BM6" s="35">
        <f t="shared" si="7"/>
        <v>1081.8</v>
      </c>
      <c r="BN6" s="35">
        <f t="shared" si="7"/>
        <v>974.93</v>
      </c>
      <c r="BO6" s="35">
        <f t="shared" si="7"/>
        <v>855.8</v>
      </c>
      <c r="BP6" s="34" t="str">
        <f>IF(BP7="","",IF(BP7="-","【-】","【"&amp;SUBSTITUTE(TEXT(BP7,"#,##0.00"),"-","△")&amp;"】"))</f>
        <v>【814.89】</v>
      </c>
      <c r="BQ6" s="35">
        <f>IF(BQ7="",NA(),BQ7)</f>
        <v>25.61</v>
      </c>
      <c r="BR6" s="35">
        <f t="shared" ref="BR6:BZ6" si="8">IF(BR7="",NA(),BR7)</f>
        <v>35.549999999999997</v>
      </c>
      <c r="BS6" s="35">
        <f t="shared" si="8"/>
        <v>63.12</v>
      </c>
      <c r="BT6" s="35">
        <f t="shared" si="8"/>
        <v>65.39</v>
      </c>
      <c r="BU6" s="35">
        <f t="shared" si="8"/>
        <v>61.63</v>
      </c>
      <c r="BV6" s="35">
        <f t="shared" si="8"/>
        <v>50.9</v>
      </c>
      <c r="BW6" s="35">
        <f t="shared" si="8"/>
        <v>50.82</v>
      </c>
      <c r="BX6" s="35">
        <f t="shared" si="8"/>
        <v>52.19</v>
      </c>
      <c r="BY6" s="35">
        <f t="shared" si="8"/>
        <v>55.32</v>
      </c>
      <c r="BZ6" s="35">
        <f t="shared" si="8"/>
        <v>59.8</v>
      </c>
      <c r="CA6" s="34" t="str">
        <f>IF(CA7="","",IF(CA7="-","【-】","【"&amp;SUBSTITUTE(TEXT(CA7,"#,##0.00"),"-","△")&amp;"】"))</f>
        <v>【60.64】</v>
      </c>
      <c r="CB6" s="35">
        <f>IF(CB7="",NA(),CB7)</f>
        <v>401.69</v>
      </c>
      <c r="CC6" s="35">
        <f t="shared" ref="CC6:CK6" si="9">IF(CC7="",NA(),CC7)</f>
        <v>293.45999999999998</v>
      </c>
      <c r="CD6" s="35">
        <f t="shared" si="9"/>
        <v>165.76</v>
      </c>
      <c r="CE6" s="35">
        <f t="shared" si="9"/>
        <v>160.57</v>
      </c>
      <c r="CF6" s="35">
        <f t="shared" si="9"/>
        <v>170.07</v>
      </c>
      <c r="CG6" s="35">
        <f t="shared" si="9"/>
        <v>293.27</v>
      </c>
      <c r="CH6" s="35">
        <f t="shared" si="9"/>
        <v>300.52</v>
      </c>
      <c r="CI6" s="35">
        <f t="shared" si="9"/>
        <v>296.14</v>
      </c>
      <c r="CJ6" s="35">
        <f t="shared" si="9"/>
        <v>283.17</v>
      </c>
      <c r="CK6" s="35">
        <f t="shared" si="9"/>
        <v>263.76</v>
      </c>
      <c r="CL6" s="34" t="str">
        <f>IF(CL7="","",IF(CL7="-","【-】","【"&amp;SUBSTITUTE(TEXT(CL7,"#,##0.00"),"-","△")&amp;"】"))</f>
        <v>【255.52】</v>
      </c>
      <c r="CM6" s="35">
        <f>IF(CM7="",NA(),CM7)</f>
        <v>61.87</v>
      </c>
      <c r="CN6" s="35">
        <f t="shared" ref="CN6:CV6" si="10">IF(CN7="",NA(),CN7)</f>
        <v>66.55</v>
      </c>
      <c r="CO6" s="35">
        <f t="shared" si="10"/>
        <v>66.55</v>
      </c>
      <c r="CP6" s="35">
        <f t="shared" si="10"/>
        <v>66.55</v>
      </c>
      <c r="CQ6" s="35">
        <f t="shared" si="10"/>
        <v>66.55</v>
      </c>
      <c r="CR6" s="35">
        <f t="shared" si="10"/>
        <v>53.78</v>
      </c>
      <c r="CS6" s="35">
        <f t="shared" si="10"/>
        <v>53.24</v>
      </c>
      <c r="CT6" s="35">
        <f t="shared" si="10"/>
        <v>52.31</v>
      </c>
      <c r="CU6" s="35">
        <f t="shared" si="10"/>
        <v>60.65</v>
      </c>
      <c r="CV6" s="35">
        <f t="shared" si="10"/>
        <v>51.75</v>
      </c>
      <c r="CW6" s="34" t="str">
        <f>IF(CW7="","",IF(CW7="-","【-】","【"&amp;SUBSTITUTE(TEXT(CW7,"#,##0.00"),"-","△")&amp;"】"))</f>
        <v>【52.49】</v>
      </c>
      <c r="CX6" s="35">
        <f>IF(CX7="",NA(),CX7)</f>
        <v>91.68</v>
      </c>
      <c r="CY6" s="35">
        <f t="shared" ref="CY6:DG6" si="11">IF(CY7="",NA(),CY7)</f>
        <v>92.55</v>
      </c>
      <c r="CZ6" s="35">
        <f t="shared" si="11"/>
        <v>93.82</v>
      </c>
      <c r="DA6" s="35">
        <f t="shared" si="11"/>
        <v>94.58</v>
      </c>
      <c r="DB6" s="35">
        <f t="shared" si="11"/>
        <v>95.94</v>
      </c>
      <c r="DC6" s="35">
        <f t="shared" si="11"/>
        <v>84.06</v>
      </c>
      <c r="DD6" s="35">
        <f t="shared" si="11"/>
        <v>84.07</v>
      </c>
      <c r="DE6" s="35">
        <f t="shared" si="11"/>
        <v>84.32</v>
      </c>
      <c r="DF6" s="35">
        <f t="shared" si="11"/>
        <v>84.58</v>
      </c>
      <c r="DG6" s="35">
        <f t="shared" si="11"/>
        <v>84.84</v>
      </c>
      <c r="DH6" s="34" t="str">
        <f>IF(DH7="","",IF(DH7="-","【-】","【"&amp;SUBSTITUTE(TEXT(DH7,"#,##0.00"),"-","△")&amp;"】"))</f>
        <v>【85.49】</v>
      </c>
      <c r="DI6" s="35">
        <f>IF(DI7="",NA(),DI7)</f>
        <v>4.3600000000000003</v>
      </c>
      <c r="DJ6" s="35">
        <f t="shared" ref="DJ6:DR6" si="12">IF(DJ7="",NA(),DJ7)</f>
        <v>10.08</v>
      </c>
      <c r="DK6" s="35">
        <f t="shared" si="12"/>
        <v>13.28</v>
      </c>
      <c r="DL6" s="35">
        <f t="shared" si="12"/>
        <v>16.52</v>
      </c>
      <c r="DM6" s="35">
        <f t="shared" si="12"/>
        <v>19.73</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434043</v>
      </c>
      <c r="D7" s="37">
        <v>46</v>
      </c>
      <c r="E7" s="37">
        <v>17</v>
      </c>
      <c r="F7" s="37">
        <v>5</v>
      </c>
      <c r="G7" s="37">
        <v>0</v>
      </c>
      <c r="H7" s="37" t="s">
        <v>107</v>
      </c>
      <c r="I7" s="37" t="s">
        <v>108</v>
      </c>
      <c r="J7" s="37" t="s">
        <v>109</v>
      </c>
      <c r="K7" s="37" t="s">
        <v>110</v>
      </c>
      <c r="L7" s="37" t="s">
        <v>111</v>
      </c>
      <c r="M7" s="37" t="s">
        <v>112</v>
      </c>
      <c r="N7" s="38" t="s">
        <v>113</v>
      </c>
      <c r="O7" s="38">
        <v>80.34</v>
      </c>
      <c r="P7" s="38">
        <v>1.78</v>
      </c>
      <c r="Q7" s="38">
        <v>100</v>
      </c>
      <c r="R7" s="38">
        <v>1990</v>
      </c>
      <c r="S7" s="38">
        <v>41320</v>
      </c>
      <c r="T7" s="38">
        <v>37.46</v>
      </c>
      <c r="U7" s="38">
        <v>1103.04</v>
      </c>
      <c r="V7" s="38">
        <v>739</v>
      </c>
      <c r="W7" s="38">
        <v>0.35</v>
      </c>
      <c r="X7" s="38">
        <v>2111.4299999999998</v>
      </c>
      <c r="Y7" s="38">
        <v>91.34</v>
      </c>
      <c r="Z7" s="38">
        <v>89.38</v>
      </c>
      <c r="AA7" s="38">
        <v>104.46</v>
      </c>
      <c r="AB7" s="38">
        <v>106.04</v>
      </c>
      <c r="AC7" s="38">
        <v>95.12</v>
      </c>
      <c r="AD7" s="38">
        <v>93.62</v>
      </c>
      <c r="AE7" s="38">
        <v>97.53</v>
      </c>
      <c r="AF7" s="38">
        <v>99.64</v>
      </c>
      <c r="AG7" s="38">
        <v>99.66</v>
      </c>
      <c r="AH7" s="38">
        <v>100.95</v>
      </c>
      <c r="AI7" s="38">
        <v>100.96</v>
      </c>
      <c r="AJ7" s="38">
        <v>110.42</v>
      </c>
      <c r="AK7" s="38">
        <v>56.79</v>
      </c>
      <c r="AL7" s="38">
        <v>134.82</v>
      </c>
      <c r="AM7" s="38">
        <v>97.71</v>
      </c>
      <c r="AN7" s="38">
        <v>149.08000000000001</v>
      </c>
      <c r="AO7" s="38">
        <v>280.08</v>
      </c>
      <c r="AP7" s="38">
        <v>223.09</v>
      </c>
      <c r="AQ7" s="38">
        <v>214.61</v>
      </c>
      <c r="AR7" s="38">
        <v>225.39</v>
      </c>
      <c r="AS7" s="38">
        <v>224.04</v>
      </c>
      <c r="AT7" s="38">
        <v>198.51</v>
      </c>
      <c r="AU7" s="38">
        <v>322.60000000000002</v>
      </c>
      <c r="AV7" s="38">
        <v>53.78</v>
      </c>
      <c r="AW7" s="38">
        <v>60.56</v>
      </c>
      <c r="AX7" s="38">
        <v>68.3</v>
      </c>
      <c r="AY7" s="38">
        <v>64.989999999999995</v>
      </c>
      <c r="AZ7" s="38">
        <v>124.2</v>
      </c>
      <c r="BA7" s="38">
        <v>33.03</v>
      </c>
      <c r="BB7" s="38">
        <v>29.45</v>
      </c>
      <c r="BC7" s="38">
        <v>31.84</v>
      </c>
      <c r="BD7" s="38">
        <v>29.91</v>
      </c>
      <c r="BE7" s="38">
        <v>32.86</v>
      </c>
      <c r="BF7" s="38">
        <v>1331.15</v>
      </c>
      <c r="BG7" s="38">
        <v>1557.51</v>
      </c>
      <c r="BH7" s="38">
        <v>357.9</v>
      </c>
      <c r="BI7" s="38">
        <v>268.75</v>
      </c>
      <c r="BJ7" s="38">
        <v>233.44</v>
      </c>
      <c r="BK7" s="38">
        <v>1126.77</v>
      </c>
      <c r="BL7" s="38">
        <v>1044.8</v>
      </c>
      <c r="BM7" s="38">
        <v>1081.8</v>
      </c>
      <c r="BN7" s="38">
        <v>974.93</v>
      </c>
      <c r="BO7" s="38">
        <v>855.8</v>
      </c>
      <c r="BP7" s="38">
        <v>814.89</v>
      </c>
      <c r="BQ7" s="38">
        <v>25.61</v>
      </c>
      <c r="BR7" s="38">
        <v>35.549999999999997</v>
      </c>
      <c r="BS7" s="38">
        <v>63.12</v>
      </c>
      <c r="BT7" s="38">
        <v>65.39</v>
      </c>
      <c r="BU7" s="38">
        <v>61.63</v>
      </c>
      <c r="BV7" s="38">
        <v>50.9</v>
      </c>
      <c r="BW7" s="38">
        <v>50.82</v>
      </c>
      <c r="BX7" s="38">
        <v>52.19</v>
      </c>
      <c r="BY7" s="38">
        <v>55.32</v>
      </c>
      <c r="BZ7" s="38">
        <v>59.8</v>
      </c>
      <c r="CA7" s="38">
        <v>60.64</v>
      </c>
      <c r="CB7" s="38">
        <v>401.69</v>
      </c>
      <c r="CC7" s="38">
        <v>293.45999999999998</v>
      </c>
      <c r="CD7" s="38">
        <v>165.76</v>
      </c>
      <c r="CE7" s="38">
        <v>160.57</v>
      </c>
      <c r="CF7" s="38">
        <v>170.07</v>
      </c>
      <c r="CG7" s="38">
        <v>293.27</v>
      </c>
      <c r="CH7" s="38">
        <v>300.52</v>
      </c>
      <c r="CI7" s="38">
        <v>296.14</v>
      </c>
      <c r="CJ7" s="38">
        <v>283.17</v>
      </c>
      <c r="CK7" s="38">
        <v>263.76</v>
      </c>
      <c r="CL7" s="38">
        <v>255.52</v>
      </c>
      <c r="CM7" s="38">
        <v>61.87</v>
      </c>
      <c r="CN7" s="38">
        <v>66.55</v>
      </c>
      <c r="CO7" s="38">
        <v>66.55</v>
      </c>
      <c r="CP7" s="38">
        <v>66.55</v>
      </c>
      <c r="CQ7" s="38">
        <v>66.55</v>
      </c>
      <c r="CR7" s="38">
        <v>53.78</v>
      </c>
      <c r="CS7" s="38">
        <v>53.24</v>
      </c>
      <c r="CT7" s="38">
        <v>52.31</v>
      </c>
      <c r="CU7" s="38">
        <v>60.65</v>
      </c>
      <c r="CV7" s="38">
        <v>51.75</v>
      </c>
      <c r="CW7" s="38">
        <v>52.49</v>
      </c>
      <c r="CX7" s="38">
        <v>91.68</v>
      </c>
      <c r="CY7" s="38">
        <v>92.55</v>
      </c>
      <c r="CZ7" s="38">
        <v>93.82</v>
      </c>
      <c r="DA7" s="38">
        <v>94.58</v>
      </c>
      <c r="DB7" s="38">
        <v>95.94</v>
      </c>
      <c r="DC7" s="38">
        <v>84.06</v>
      </c>
      <c r="DD7" s="38">
        <v>84.07</v>
      </c>
      <c r="DE7" s="38">
        <v>84.32</v>
      </c>
      <c r="DF7" s="38">
        <v>84.58</v>
      </c>
      <c r="DG7" s="38">
        <v>84.84</v>
      </c>
      <c r="DH7" s="38">
        <v>85.49</v>
      </c>
      <c r="DI7" s="38">
        <v>4.3600000000000003</v>
      </c>
      <c r="DJ7" s="38">
        <v>10.08</v>
      </c>
      <c r="DK7" s="38">
        <v>13.28</v>
      </c>
      <c r="DL7" s="38">
        <v>16.52</v>
      </c>
      <c r="DM7" s="38">
        <v>19.73</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v>
      </c>
      <c r="EH7" s="38">
        <v>0</v>
      </c>
      <c r="EI7" s="38">
        <v>0</v>
      </c>
      <c r="EJ7" s="38">
        <v>0.03</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2018-12-03T08:56:17Z</dcterms:created>
  <dcterms:modified xsi:type="dcterms:W3CDTF">2019-01-29T08:45:28Z</dcterms:modified>
  <cp:category/>
</cp:coreProperties>
</file>