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t0YZ07nG6ArTf9q42uvcvh07nCcZbOSaQ7TL7d0ifsnT48SRjpNjfQ0O3Qz9aSJZssfZJFaw34tLVpiOLk4Yaw==" workbookSaltValue="sY9xPdJ3J2hW7V5yyh6iIA==" workbookSpinCount="100000" lockStructure="1"/>
  <bookViews>
    <workbookView xWindow="0" yWindow="0" windowWidth="15360" windowHeight="7635"/>
  </bookViews>
  <sheets>
    <sheet name="法適用_下水道事業" sheetId="4" r:id="rId1"/>
    <sheet name="データ" sheetId="5" state="hidden" r:id="rId2"/>
  </sheets>
  <calcPr calcId="1456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O6" i="5" l="1"/>
  <c r="EN6" i="5"/>
  <c r="EM6" i="5"/>
  <c r="EL6" i="5"/>
  <c r="EK6" i="5"/>
  <c r="EJ6" i="5"/>
  <c r="EI6" i="5"/>
  <c r="EH6" i="5"/>
  <c r="EG6" i="5"/>
  <c r="EF6" i="5"/>
  <c r="EE6" i="5"/>
  <c r="ED6" i="5"/>
  <c r="N86"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6" i="4" s="1"/>
  <c r="AS6" i="5"/>
  <c r="AR6" i="5"/>
  <c r="AQ6" i="5"/>
  <c r="AP6" i="5"/>
  <c r="AO6" i="5"/>
  <c r="AN6" i="5"/>
  <c r="AM6" i="5"/>
  <c r="AL6" i="5"/>
  <c r="AK6" i="5"/>
  <c r="AJ6" i="5"/>
  <c r="AI6" i="5"/>
  <c r="E86" i="4" s="1"/>
  <c r="AH6" i="5"/>
  <c r="AG6" i="5"/>
  <c r="AF6" i="5"/>
  <c r="AE6" i="5"/>
  <c r="AD6" i="5"/>
  <c r="AC6" i="5"/>
  <c r="AB6" i="5"/>
  <c r="AA6" i="5"/>
  <c r="Z6" i="5"/>
  <c r="Y6" i="5"/>
  <c r="X6" i="5"/>
  <c r="W6" i="5"/>
  <c r="V6" i="5"/>
  <c r="AL10" i="4" s="1"/>
  <c r="U6" i="5"/>
  <c r="T6" i="5"/>
  <c r="S6" i="5"/>
  <c r="R6" i="5"/>
  <c r="AD10" i="4" s="1"/>
  <c r="Q6" i="5"/>
  <c r="P6" i="5"/>
  <c r="O6" i="5"/>
  <c r="N6" i="5"/>
  <c r="B10" i="4" s="1"/>
  <c r="M6" i="5"/>
  <c r="AD8" i="4" s="1"/>
  <c r="L6" i="5"/>
  <c r="K6" i="5"/>
  <c r="P8" i="4" s="1"/>
  <c r="J6" i="5"/>
  <c r="I8" i="4" s="1"/>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M86" i="4"/>
  <c r="L86" i="4"/>
  <c r="K86" i="4"/>
  <c r="I86" i="4"/>
  <c r="H86" i="4"/>
  <c r="G86" i="4"/>
  <c r="BB10" i="4"/>
  <c r="AT10" i="4"/>
  <c r="W10" i="4"/>
  <c r="P10" i="4"/>
  <c r="I10" i="4"/>
  <c r="BB8" i="4"/>
  <c r="AT8" i="4"/>
  <c r="AL8" i="4"/>
  <c r="W8" i="4"/>
  <c r="B6" i="4"/>
  <c r="C10" i="5" l="1"/>
  <c r="D10" i="5"/>
  <c r="E10" i="5"/>
  <c r="B10" i="5"/>
</calcChain>
</file>

<file path=xl/sharedStrings.xml><?xml version="1.0" encoding="utf-8"?>
<sst xmlns="http://schemas.openxmlformats.org/spreadsheetml/2006/main" count="279" uniqueCount="123">
  <si>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</si>
  <si>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</si>
  <si>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</si>
  <si>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</si>
  <si>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</si>
  <si>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</si>
  <si>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</si>
  <si>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</si>
  <si>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</si>
  <si>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</si>
  <si>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</si>
  <si>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</si>
  <si>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</si>
  <si>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</si>
  <si>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</si>
  <si>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</si>
  <si>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</si>
  <si>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</si>
  <si>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</si>
  <si>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</si>
  <si>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</si>
  <si>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</si>
  <si>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</si>
  <si>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</si>
  <si>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</si>
  <si>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</si>
  <si>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</si>
  <si>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</si>
  <si>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</si>
  <si>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</si>
  <si>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</si>
  <si>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</si>
  <si>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</si>
  <si>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</si>
  <si>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</si>
  <si>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</si>
  <si>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</si>
  <si>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</si>
  <si>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</si>
  <si>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</si>
  <si>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</si>
  <si>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</si>
  <si>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</si>
  <si>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</si>
  <si>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</si>
  <si>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</si>
  <si>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</si>
  <si>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</si>
  <si>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</si>
  <si>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</si>
  <si>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</si>
  <si>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</si>
  <si>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</si>
  <si>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</si>
  <si>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</si>
  <si>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</si>
  <si>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</si>
  <si>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</si>
  <si>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</si>
  <si>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</si>
  <si>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</si>
  <si>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</si>
  <si>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</si>
  <si>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</si>
  <si>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</si>
  <si>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</si>
  <si>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</si>
  <si>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</si>
  <si>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</si>
  <si>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</si>
  <si>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</si>
  <si>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</si>
  <si>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</si>
  <si>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</si>
  <si>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</si>
  <si>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</si>
  <si>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</si>
  <si>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</si>
  <si>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</si>
  <si>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</si>
  <si>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</si>
  <si>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</si>
  <si>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</si>
  <si>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</si>
  <si>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</si>
  <si>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</si>
  <si>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</si>
  <si>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</si>
  <si>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</si>
  <si>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</si>
  <si>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</si>
  <si>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</si>
  <si>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</si>
  <si>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</si>
  <si>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</si>
  <si>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</si>
  <si>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</si>
  <si>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</si>
  <si>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</si>
  <si>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</si>
  <si>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</si>
  <si>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</si>
  <si>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</si>
  <si>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</si>
  <si>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</si>
  <si>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</si>
  <si>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</si>
  <si>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</si>
  <si>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合志市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</si>
  <si>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</si>
  <si>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</si>
  <si>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</si>
  <si>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</si>
  <si>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</si>
  <si>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</si>
  <si>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</si>
  <si>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</si>
  <si>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</si>
  <si>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</si>
  <si>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</si>
  <si>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平成12年の供用開始から18年が経過し、電気設備・機械設備の改築・更新が必要な時期になっています。
　今後の適正な下水道事業運営、施設の維持管理を実施するため、処理施設の統廃合を含めた最適整備構想及び機能診断業務の診断の基づき、効率的な改築・更新を実施していきます。</t>
    <rPh sb="1" eb="3">
      <t>ヘイセイ</t>
    </rPh>
    <rPh sb="5" eb="6">
      <t>ネン</t>
    </rPh>
    <rPh sb="7" eb="9">
      <t>キョウヨウ</t>
    </rPh>
    <rPh sb="9" eb="11">
      <t>カイシ</t>
    </rPh>
    <rPh sb="15" eb="16">
      <t>ネン</t>
    </rPh>
    <rPh sb="17" eb="19">
      <t>ケイカ</t>
    </rPh>
    <rPh sb="21" eb="23">
      <t>デンキ</t>
    </rPh>
    <rPh sb="23" eb="25">
      <t>セツビ</t>
    </rPh>
    <rPh sb="26" eb="28">
      <t>キカイ</t>
    </rPh>
    <rPh sb="28" eb="30">
      <t>セツビ</t>
    </rPh>
    <rPh sb="31" eb="33">
      <t>カイチク</t>
    </rPh>
    <rPh sb="34" eb="36">
      <t>コウシン</t>
    </rPh>
    <rPh sb="52" eb="54">
      <t>コンゴ</t>
    </rPh>
    <rPh sb="55" eb="57">
      <t>テキセイ</t>
    </rPh>
    <rPh sb="58" eb="61">
      <t>ゲスイドウ</t>
    </rPh>
    <rPh sb="61" eb="63">
      <t>ジギョウ</t>
    </rPh>
    <rPh sb="63" eb="65">
      <t>ウンエイ</t>
    </rPh>
    <rPh sb="66" eb="68">
      <t>シセツ</t>
    </rPh>
    <rPh sb="69" eb="71">
      <t>イジ</t>
    </rPh>
    <rPh sb="71" eb="73">
      <t>カンリ</t>
    </rPh>
    <rPh sb="74" eb="76">
      <t>ジッシ</t>
    </rPh>
    <rPh sb="81" eb="83">
      <t>ショリ</t>
    </rPh>
    <rPh sb="83" eb="85">
      <t>シセツ</t>
    </rPh>
    <rPh sb="86" eb="89">
      <t>トウハイゴウ</t>
    </rPh>
    <rPh sb="90" eb="91">
      <t>フク</t>
    </rPh>
    <rPh sb="93" eb="95">
      <t>サイテキ</t>
    </rPh>
    <rPh sb="95" eb="97">
      <t>セイビ</t>
    </rPh>
    <rPh sb="97" eb="99">
      <t>コウソウ</t>
    </rPh>
    <rPh sb="99" eb="100">
      <t>オヨ</t>
    </rPh>
    <rPh sb="101" eb="103">
      <t>キノウ</t>
    </rPh>
    <rPh sb="103" eb="105">
      <t>シンダン</t>
    </rPh>
    <rPh sb="105" eb="107">
      <t>ギョウム</t>
    </rPh>
    <rPh sb="108" eb="110">
      <t>シンダン</t>
    </rPh>
    <rPh sb="111" eb="112">
      <t>モト</t>
    </rPh>
    <rPh sb="115" eb="118">
      <t>コウリツテキ</t>
    </rPh>
    <rPh sb="119" eb="121">
      <t>カイチク</t>
    </rPh>
    <rPh sb="122" eb="124">
      <t>コウシン</t>
    </rPh>
    <rPh sb="125" eb="127">
      <t>ジッシ</t>
    </rPh>
    <phoneticPr fontId="4"/>
  </si>
  <si>
    <t>本事業については、今後は、施設の改築更新のほか、統廃合を検討していきます。本事業の収支状況が下水道事業会計全体の負担にならないよう、コスト意識を持って経営を進めます。
本市は今後数年は人口増が見込まれますが、いずれ人口が減少していくことが予想されるため将来を見据えた経営が必要と考えています。持続可能な下水道事業経営のため、平成30年度中に「下水道経営戦略」を策定し、経営基盤の強化と財政マネジメントの向上を目指します。</t>
    <rPh sb="0" eb="1">
      <t>ホン</t>
    </rPh>
    <rPh sb="1" eb="3">
      <t>ジギョウ</t>
    </rPh>
    <rPh sb="9" eb="11">
      <t>コンゴ</t>
    </rPh>
    <rPh sb="13" eb="15">
      <t>シセツ</t>
    </rPh>
    <rPh sb="16" eb="18">
      <t>カイチク</t>
    </rPh>
    <rPh sb="18" eb="20">
      <t>コウシン</t>
    </rPh>
    <rPh sb="24" eb="27">
      <t>トウハイゴウ</t>
    </rPh>
    <rPh sb="28" eb="30">
      <t>ケントウ</t>
    </rPh>
    <rPh sb="37" eb="38">
      <t>ホン</t>
    </rPh>
    <rPh sb="38" eb="40">
      <t>ジギョウ</t>
    </rPh>
    <rPh sb="41" eb="43">
      <t>シュウシ</t>
    </rPh>
    <rPh sb="43" eb="45">
      <t>ジョウキョウ</t>
    </rPh>
    <rPh sb="46" eb="49">
      <t>ゲスイドウ</t>
    </rPh>
    <rPh sb="49" eb="51">
      <t>ジギョウ</t>
    </rPh>
    <rPh sb="51" eb="53">
      <t>カイケイ</t>
    </rPh>
    <rPh sb="53" eb="55">
      <t>ゼンタイ</t>
    </rPh>
    <rPh sb="56" eb="58">
      <t>フタン</t>
    </rPh>
    <rPh sb="69" eb="71">
      <t>イシキ</t>
    </rPh>
    <rPh sb="72" eb="73">
      <t>モ</t>
    </rPh>
    <rPh sb="75" eb="77">
      <t>ケイエイ</t>
    </rPh>
    <rPh sb="78" eb="79">
      <t>スス</t>
    </rPh>
    <phoneticPr fontId="4"/>
  </si>
  <si>
    <r>
      <t>本市の農業集落排水事業は、単独処理場を有し、多額の維持管理費用が必要となっています。
本市では、ほかに公共下水道事業、特定環境保全公共下水道事業も実施していますが、3事業とも同一の料金体系としています。
平成27年度から地方公営企業会計に移行し、3回目の決算となりましたが、①経常収支比率は前年度比13.36％増加したものの、100％未満で単年度収支が3期連続の赤字となりました。⑤経費回収率についても前年度比9.27％の増とはなってはいますが、汚水処理費用を使用料収入で賄えていない状況であり、一般会計繰入金に依存した経営となって</t>
    </r>
    <r>
      <rPr>
        <sz val="11"/>
        <rFont val="ＭＳ ゴシック"/>
        <family val="3"/>
        <charset val="128"/>
      </rPr>
      <t>います。
累積欠損金が年間営業収益の何％になっているかを表す②累積欠損金比率は、376.43％となり損益収支が悪化している状況です。これは、当年度の総収益を総費用が上回るため欠損金が発生しており、その欠損金を補填する剰余金がないためです。
欠損金を解消するためには、建設費や維持管理費について効率的、計画的に取り組むことによるコストの抑制に加え、使用料改定による使用料収入の増を図る必要があります。</t>
    </r>
    <r>
      <rPr>
        <sz val="11"/>
        <color theme="1"/>
        <rFont val="ＭＳ ゴシック"/>
        <family val="3"/>
        <charset val="128"/>
      </rPr>
      <t xml:space="preserve">
④企業債残高対事業規模比率は、企業債残高の減により、178.39％の減となっています。
　</t>
    </r>
    <rPh sb="0" eb="2">
      <t>ホンシ</t>
    </rPh>
    <rPh sb="3" eb="5">
      <t>ノウギョウ</t>
    </rPh>
    <rPh sb="5" eb="7">
      <t>シュウラク</t>
    </rPh>
    <rPh sb="7" eb="9">
      <t>ハイスイ</t>
    </rPh>
    <rPh sb="9" eb="11">
      <t>ジギョウ</t>
    </rPh>
    <rPh sb="43" eb="45">
      <t>ホンシ</t>
    </rPh>
    <rPh sb="51" eb="53">
      <t>コウキョウ</t>
    </rPh>
    <rPh sb="53" eb="56">
      <t>ゲスイドウ</t>
    </rPh>
    <rPh sb="56" eb="58">
      <t>ジギョウ</t>
    </rPh>
    <rPh sb="59" eb="61">
      <t>トクテイ</t>
    </rPh>
    <rPh sb="61" eb="63">
      <t>カンキョウ</t>
    </rPh>
    <rPh sb="63" eb="65">
      <t>ホゼン</t>
    </rPh>
    <rPh sb="65" eb="67">
      <t>コウキョウ</t>
    </rPh>
    <rPh sb="67" eb="70">
      <t>ゲスイドウ</t>
    </rPh>
    <rPh sb="70" eb="72">
      <t>ジギョウ</t>
    </rPh>
    <rPh sb="73" eb="75">
      <t>ジッシ</t>
    </rPh>
    <rPh sb="83" eb="85">
      <t>ジギョウ</t>
    </rPh>
    <rPh sb="87" eb="89">
      <t>ドウイツ</t>
    </rPh>
    <rPh sb="90" eb="92">
      <t>リョウキン</t>
    </rPh>
    <rPh sb="92" eb="94">
      <t>タイケイ</t>
    </rPh>
    <rPh sb="156" eb="157">
      <t>カ</t>
    </rPh>
    <rPh sb="177" eb="178">
      <t>キ</t>
    </rPh>
    <rPh sb="178" eb="180">
      <t>レンゾク</t>
    </rPh>
    <rPh sb="191" eb="193">
      <t>ケイヒ</t>
    </rPh>
    <rPh sb="386" eb="389">
      <t>ケッソンキン</t>
    </rPh>
    <rPh sb="390" eb="392">
      <t>カイショウ</t>
    </rPh>
    <rPh sb="399" eb="401">
      <t>ケンセツ</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</si>
</sst>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75D1-4285-AD10-4947771A044D}"/>
            </c:ext>
          </c:extLst>
        </c:ser>
        <c:dLbls>
          <c:showLegendKey val="0"/>
          <c:showVal val="0"/>
          <c:showCatName val="0"/>
          <c:showSerName val="0"/>
          <c:showPercent val="0"/>
          <c:showBubbleSize val="0"/>
        </c:dLbls>
        <c:gapWidth val="150"/>
        <c:axId val="100814848"/>
        <c:axId val="100816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0.01</c:v>
                </c:pt>
                <c:pt idx="3">
                  <c:v>2.0499999999999998</c:v>
                </c:pt>
                <c:pt idx="4">
                  <c:v>0.01</c:v>
                </c:pt>
              </c:numCache>
            </c:numRef>
          </c:val>
          <c:smooth val="0"/>
          <c:extLst xmlns:c16r2="http://schemas.microsoft.com/office/drawing/2015/06/chart">
            <c:ext xmlns:c16="http://schemas.microsoft.com/office/drawing/2014/chart" uri="{C3380CC4-5D6E-409C-BE32-E72D297353CC}">
              <c16:uniqueId val="{00000001-75D1-4285-AD10-4947771A044D}"/>
            </c:ext>
          </c:extLst>
        </c:ser>
        <c:dLbls>
          <c:showLegendKey val="0"/>
          <c:showVal val="0"/>
          <c:showCatName val="0"/>
          <c:showSerName val="0"/>
          <c:showPercent val="0"/>
          <c:showBubbleSize val="0"/>
        </c:dLbls>
        <c:marker val="1"/>
        <c:smooth val="0"/>
        <c:axId val="100814848"/>
        <c:axId val="100816768"/>
      </c:lineChart>
      <c:dateAx>
        <c:axId val="100814848"/>
        <c:scaling>
          <c:orientation val="minMax"/>
        </c:scaling>
        <c:delete val="1"/>
        <c:axPos val="b"/>
        <c:numFmt formatCode="ge" sourceLinked="1"/>
        <c:majorTickMark val="none"/>
        <c:minorTickMark val="none"/>
        <c:tickLblPos val="none"/>
        <c:crossAx val="100816768"/>
        <c:crosses val="autoZero"/>
        <c:auto val="1"/>
        <c:lblOffset val="100"/>
        <c:baseTimeUnit val="years"/>
      </c:dateAx>
      <c:valAx>
        <c:axId val="100816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814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50.73</c:v>
                </c:pt>
                <c:pt idx="3">
                  <c:v>50.51</c:v>
                </c:pt>
                <c:pt idx="4">
                  <c:v>50.73</c:v>
                </c:pt>
              </c:numCache>
            </c:numRef>
          </c:val>
          <c:extLst xmlns:c16r2="http://schemas.microsoft.com/office/drawing/2015/06/chart">
            <c:ext xmlns:c16="http://schemas.microsoft.com/office/drawing/2014/chart" uri="{C3380CC4-5D6E-409C-BE32-E72D297353CC}">
              <c16:uniqueId val="{00000000-675C-4CAC-BA7B-E0C3636D1AE0}"/>
            </c:ext>
          </c:extLst>
        </c:ser>
        <c:dLbls>
          <c:showLegendKey val="0"/>
          <c:showVal val="0"/>
          <c:showCatName val="0"/>
          <c:showSerName val="0"/>
          <c:showPercent val="0"/>
          <c:showBubbleSize val="0"/>
        </c:dLbls>
        <c:gapWidth val="150"/>
        <c:axId val="109731840"/>
        <c:axId val="109733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52.31</c:v>
                </c:pt>
                <c:pt idx="3">
                  <c:v>60.65</c:v>
                </c:pt>
                <c:pt idx="4">
                  <c:v>51.75</c:v>
                </c:pt>
              </c:numCache>
            </c:numRef>
          </c:val>
          <c:smooth val="0"/>
          <c:extLst xmlns:c16r2="http://schemas.microsoft.com/office/drawing/2015/06/chart">
            <c:ext xmlns:c16="http://schemas.microsoft.com/office/drawing/2014/chart" uri="{C3380CC4-5D6E-409C-BE32-E72D297353CC}">
              <c16:uniqueId val="{00000001-675C-4CAC-BA7B-E0C3636D1AE0}"/>
            </c:ext>
          </c:extLst>
        </c:ser>
        <c:dLbls>
          <c:showLegendKey val="0"/>
          <c:showVal val="0"/>
          <c:showCatName val="0"/>
          <c:showSerName val="0"/>
          <c:showPercent val="0"/>
          <c:showBubbleSize val="0"/>
        </c:dLbls>
        <c:marker val="1"/>
        <c:smooth val="0"/>
        <c:axId val="109731840"/>
        <c:axId val="109733760"/>
      </c:lineChart>
      <c:dateAx>
        <c:axId val="109731840"/>
        <c:scaling>
          <c:orientation val="minMax"/>
        </c:scaling>
        <c:delete val="1"/>
        <c:axPos val="b"/>
        <c:numFmt formatCode="ge" sourceLinked="1"/>
        <c:majorTickMark val="none"/>
        <c:minorTickMark val="none"/>
        <c:tickLblPos val="none"/>
        <c:crossAx val="109733760"/>
        <c:crosses val="autoZero"/>
        <c:auto val="1"/>
        <c:lblOffset val="100"/>
        <c:baseTimeUnit val="years"/>
      </c:dateAx>
      <c:valAx>
        <c:axId val="109733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731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0</c:v>
                </c:pt>
                <c:pt idx="1">
                  <c:v>0</c:v>
                </c:pt>
                <c:pt idx="2">
                  <c:v>90.09</c:v>
                </c:pt>
                <c:pt idx="3">
                  <c:v>90.12</c:v>
                </c:pt>
                <c:pt idx="4">
                  <c:v>90.16</c:v>
                </c:pt>
              </c:numCache>
            </c:numRef>
          </c:val>
          <c:extLst xmlns:c16r2="http://schemas.microsoft.com/office/drawing/2015/06/chart">
            <c:ext xmlns:c16="http://schemas.microsoft.com/office/drawing/2014/chart" uri="{C3380CC4-5D6E-409C-BE32-E72D297353CC}">
              <c16:uniqueId val="{00000000-7DDD-46C5-B8D9-4132CEB6C85D}"/>
            </c:ext>
          </c:extLst>
        </c:ser>
        <c:dLbls>
          <c:showLegendKey val="0"/>
          <c:showVal val="0"/>
          <c:showCatName val="0"/>
          <c:showSerName val="0"/>
          <c:showPercent val="0"/>
          <c:showBubbleSize val="0"/>
        </c:dLbls>
        <c:gapWidth val="150"/>
        <c:axId val="109846912"/>
        <c:axId val="109848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84.32</c:v>
                </c:pt>
                <c:pt idx="3">
                  <c:v>84.58</c:v>
                </c:pt>
                <c:pt idx="4">
                  <c:v>84.84</c:v>
                </c:pt>
              </c:numCache>
            </c:numRef>
          </c:val>
          <c:smooth val="0"/>
          <c:extLst xmlns:c16r2="http://schemas.microsoft.com/office/drawing/2015/06/chart">
            <c:ext xmlns:c16="http://schemas.microsoft.com/office/drawing/2014/chart" uri="{C3380CC4-5D6E-409C-BE32-E72D297353CC}">
              <c16:uniqueId val="{00000001-7DDD-46C5-B8D9-4132CEB6C85D}"/>
            </c:ext>
          </c:extLst>
        </c:ser>
        <c:dLbls>
          <c:showLegendKey val="0"/>
          <c:showVal val="0"/>
          <c:showCatName val="0"/>
          <c:showSerName val="0"/>
          <c:showPercent val="0"/>
          <c:showBubbleSize val="0"/>
        </c:dLbls>
        <c:marker val="1"/>
        <c:smooth val="0"/>
        <c:axId val="109846912"/>
        <c:axId val="109848832"/>
      </c:lineChart>
      <c:dateAx>
        <c:axId val="109846912"/>
        <c:scaling>
          <c:orientation val="minMax"/>
        </c:scaling>
        <c:delete val="1"/>
        <c:axPos val="b"/>
        <c:numFmt formatCode="ge" sourceLinked="1"/>
        <c:majorTickMark val="none"/>
        <c:minorTickMark val="none"/>
        <c:tickLblPos val="none"/>
        <c:crossAx val="109848832"/>
        <c:crosses val="autoZero"/>
        <c:auto val="1"/>
        <c:lblOffset val="100"/>
        <c:baseTimeUnit val="years"/>
      </c:dateAx>
      <c:valAx>
        <c:axId val="109848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846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0</c:v>
                </c:pt>
                <c:pt idx="1">
                  <c:v>0</c:v>
                </c:pt>
                <c:pt idx="2">
                  <c:v>81.22</c:v>
                </c:pt>
                <c:pt idx="3">
                  <c:v>63.59</c:v>
                </c:pt>
                <c:pt idx="4">
                  <c:v>76.95</c:v>
                </c:pt>
              </c:numCache>
            </c:numRef>
          </c:val>
          <c:extLst xmlns:c16r2="http://schemas.microsoft.com/office/drawing/2015/06/chart">
            <c:ext xmlns:c16="http://schemas.microsoft.com/office/drawing/2014/chart" uri="{C3380CC4-5D6E-409C-BE32-E72D297353CC}">
              <c16:uniqueId val="{00000000-A497-4D11-916F-1AE89152C4B4}"/>
            </c:ext>
          </c:extLst>
        </c:ser>
        <c:dLbls>
          <c:showLegendKey val="0"/>
          <c:showVal val="0"/>
          <c:showCatName val="0"/>
          <c:showSerName val="0"/>
          <c:showPercent val="0"/>
          <c:showBubbleSize val="0"/>
        </c:dLbls>
        <c:gapWidth val="150"/>
        <c:axId val="100835712"/>
        <c:axId val="100837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99.64</c:v>
                </c:pt>
                <c:pt idx="3">
                  <c:v>99.66</c:v>
                </c:pt>
                <c:pt idx="4">
                  <c:v>100.95</c:v>
                </c:pt>
              </c:numCache>
            </c:numRef>
          </c:val>
          <c:smooth val="0"/>
          <c:extLst xmlns:c16r2="http://schemas.microsoft.com/office/drawing/2015/06/chart">
            <c:ext xmlns:c16="http://schemas.microsoft.com/office/drawing/2014/chart" uri="{C3380CC4-5D6E-409C-BE32-E72D297353CC}">
              <c16:uniqueId val="{00000001-A497-4D11-916F-1AE89152C4B4}"/>
            </c:ext>
          </c:extLst>
        </c:ser>
        <c:dLbls>
          <c:showLegendKey val="0"/>
          <c:showVal val="0"/>
          <c:showCatName val="0"/>
          <c:showSerName val="0"/>
          <c:showPercent val="0"/>
          <c:showBubbleSize val="0"/>
        </c:dLbls>
        <c:marker val="1"/>
        <c:smooth val="0"/>
        <c:axId val="100835712"/>
        <c:axId val="100837632"/>
      </c:lineChart>
      <c:dateAx>
        <c:axId val="100835712"/>
        <c:scaling>
          <c:orientation val="minMax"/>
        </c:scaling>
        <c:delete val="1"/>
        <c:axPos val="b"/>
        <c:numFmt formatCode="ge" sourceLinked="1"/>
        <c:majorTickMark val="none"/>
        <c:minorTickMark val="none"/>
        <c:tickLblPos val="none"/>
        <c:crossAx val="100837632"/>
        <c:crosses val="autoZero"/>
        <c:auto val="1"/>
        <c:lblOffset val="100"/>
        <c:baseTimeUnit val="years"/>
      </c:dateAx>
      <c:valAx>
        <c:axId val="100837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835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0</c:v>
                </c:pt>
                <c:pt idx="1">
                  <c:v>0</c:v>
                </c:pt>
                <c:pt idx="2">
                  <c:v>3.59</c:v>
                </c:pt>
                <c:pt idx="3">
                  <c:v>7.09</c:v>
                </c:pt>
                <c:pt idx="4">
                  <c:v>10.46</c:v>
                </c:pt>
              </c:numCache>
            </c:numRef>
          </c:val>
          <c:extLst xmlns:c16r2="http://schemas.microsoft.com/office/drawing/2015/06/chart">
            <c:ext xmlns:c16="http://schemas.microsoft.com/office/drawing/2014/chart" uri="{C3380CC4-5D6E-409C-BE32-E72D297353CC}">
              <c16:uniqueId val="{00000000-7FBB-4A0A-9168-1C9362F290F7}"/>
            </c:ext>
          </c:extLst>
        </c:ser>
        <c:dLbls>
          <c:showLegendKey val="0"/>
          <c:showVal val="0"/>
          <c:showCatName val="0"/>
          <c:showSerName val="0"/>
          <c:showPercent val="0"/>
          <c:showBubbleSize val="0"/>
        </c:dLbls>
        <c:gapWidth val="150"/>
        <c:axId val="109339392"/>
        <c:axId val="109341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22.41</c:v>
                </c:pt>
                <c:pt idx="3">
                  <c:v>22.9</c:v>
                </c:pt>
                <c:pt idx="4">
                  <c:v>24.87</c:v>
                </c:pt>
              </c:numCache>
            </c:numRef>
          </c:val>
          <c:smooth val="0"/>
          <c:extLst xmlns:c16r2="http://schemas.microsoft.com/office/drawing/2015/06/chart">
            <c:ext xmlns:c16="http://schemas.microsoft.com/office/drawing/2014/chart" uri="{C3380CC4-5D6E-409C-BE32-E72D297353CC}">
              <c16:uniqueId val="{00000001-7FBB-4A0A-9168-1C9362F290F7}"/>
            </c:ext>
          </c:extLst>
        </c:ser>
        <c:dLbls>
          <c:showLegendKey val="0"/>
          <c:showVal val="0"/>
          <c:showCatName val="0"/>
          <c:showSerName val="0"/>
          <c:showPercent val="0"/>
          <c:showBubbleSize val="0"/>
        </c:dLbls>
        <c:marker val="1"/>
        <c:smooth val="0"/>
        <c:axId val="109339392"/>
        <c:axId val="109341312"/>
      </c:lineChart>
      <c:dateAx>
        <c:axId val="109339392"/>
        <c:scaling>
          <c:orientation val="minMax"/>
        </c:scaling>
        <c:delete val="1"/>
        <c:axPos val="b"/>
        <c:numFmt formatCode="ge" sourceLinked="1"/>
        <c:majorTickMark val="none"/>
        <c:minorTickMark val="none"/>
        <c:tickLblPos val="none"/>
        <c:crossAx val="109341312"/>
        <c:crosses val="autoZero"/>
        <c:auto val="1"/>
        <c:lblOffset val="100"/>
        <c:baseTimeUnit val="years"/>
      </c:dateAx>
      <c:valAx>
        <c:axId val="109341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339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9C06-4FB0-B084-6D044F0F2D59}"/>
            </c:ext>
          </c:extLst>
        </c:ser>
        <c:dLbls>
          <c:showLegendKey val="0"/>
          <c:showVal val="0"/>
          <c:showCatName val="0"/>
          <c:showSerName val="0"/>
          <c:showPercent val="0"/>
          <c:showBubbleSize val="0"/>
        </c:dLbls>
        <c:gapWidth val="150"/>
        <c:axId val="109372544"/>
        <c:axId val="109374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
                  <c:v>0</c:v>
                </c:pt>
                <c:pt idx="3" formatCode="#,##0.00;&quot;△&quot;#,##0.00">
                  <c:v>0</c:v>
                </c:pt>
                <c:pt idx="4" formatCode="#,##0.00;&quot;△&quot;#,##0.00">
                  <c:v>0</c:v>
                </c:pt>
              </c:numCache>
            </c:numRef>
          </c:val>
          <c:smooth val="0"/>
          <c:extLst xmlns:c16r2="http://schemas.microsoft.com/office/drawing/2015/06/chart">
            <c:ext xmlns:c16="http://schemas.microsoft.com/office/drawing/2014/chart" uri="{C3380CC4-5D6E-409C-BE32-E72D297353CC}">
              <c16:uniqueId val="{00000001-9C06-4FB0-B084-6D044F0F2D59}"/>
            </c:ext>
          </c:extLst>
        </c:ser>
        <c:dLbls>
          <c:showLegendKey val="0"/>
          <c:showVal val="0"/>
          <c:showCatName val="0"/>
          <c:showSerName val="0"/>
          <c:showPercent val="0"/>
          <c:showBubbleSize val="0"/>
        </c:dLbls>
        <c:marker val="1"/>
        <c:smooth val="0"/>
        <c:axId val="109372544"/>
        <c:axId val="109374464"/>
      </c:lineChart>
      <c:dateAx>
        <c:axId val="109372544"/>
        <c:scaling>
          <c:orientation val="minMax"/>
        </c:scaling>
        <c:delete val="1"/>
        <c:axPos val="b"/>
        <c:numFmt formatCode="ge" sourceLinked="1"/>
        <c:majorTickMark val="none"/>
        <c:minorTickMark val="none"/>
        <c:tickLblPos val="none"/>
        <c:crossAx val="109374464"/>
        <c:crosses val="autoZero"/>
        <c:auto val="1"/>
        <c:lblOffset val="100"/>
        <c:baseTimeUnit val="years"/>
      </c:dateAx>
      <c:valAx>
        <c:axId val="109374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372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0</c:v>
                </c:pt>
                <c:pt idx="1">
                  <c:v>0</c:v>
                </c:pt>
                <c:pt idx="2">
                  <c:v>93.32</c:v>
                </c:pt>
                <c:pt idx="3">
                  <c:v>174.12</c:v>
                </c:pt>
                <c:pt idx="4">
                  <c:v>376.43</c:v>
                </c:pt>
              </c:numCache>
            </c:numRef>
          </c:val>
          <c:extLst xmlns:c16r2="http://schemas.microsoft.com/office/drawing/2015/06/chart">
            <c:ext xmlns:c16="http://schemas.microsoft.com/office/drawing/2014/chart" uri="{C3380CC4-5D6E-409C-BE32-E72D297353CC}">
              <c16:uniqueId val="{00000000-E9A4-4B3F-A6D4-50C5E18BF906}"/>
            </c:ext>
          </c:extLst>
        </c:ser>
        <c:dLbls>
          <c:showLegendKey val="0"/>
          <c:showVal val="0"/>
          <c:showCatName val="0"/>
          <c:showSerName val="0"/>
          <c:showPercent val="0"/>
          <c:showBubbleSize val="0"/>
        </c:dLbls>
        <c:gapWidth val="150"/>
        <c:axId val="109422464"/>
        <c:axId val="109424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214.61</c:v>
                </c:pt>
                <c:pt idx="3">
                  <c:v>225.39</c:v>
                </c:pt>
                <c:pt idx="4">
                  <c:v>224.04</c:v>
                </c:pt>
              </c:numCache>
            </c:numRef>
          </c:val>
          <c:smooth val="0"/>
          <c:extLst xmlns:c16r2="http://schemas.microsoft.com/office/drawing/2015/06/chart">
            <c:ext xmlns:c16="http://schemas.microsoft.com/office/drawing/2014/chart" uri="{C3380CC4-5D6E-409C-BE32-E72D297353CC}">
              <c16:uniqueId val="{00000001-E9A4-4B3F-A6D4-50C5E18BF906}"/>
            </c:ext>
          </c:extLst>
        </c:ser>
        <c:dLbls>
          <c:showLegendKey val="0"/>
          <c:showVal val="0"/>
          <c:showCatName val="0"/>
          <c:showSerName val="0"/>
          <c:showPercent val="0"/>
          <c:showBubbleSize val="0"/>
        </c:dLbls>
        <c:marker val="1"/>
        <c:smooth val="0"/>
        <c:axId val="109422464"/>
        <c:axId val="109424640"/>
      </c:lineChart>
      <c:dateAx>
        <c:axId val="109422464"/>
        <c:scaling>
          <c:orientation val="minMax"/>
        </c:scaling>
        <c:delete val="1"/>
        <c:axPos val="b"/>
        <c:numFmt formatCode="ge" sourceLinked="1"/>
        <c:majorTickMark val="none"/>
        <c:minorTickMark val="none"/>
        <c:tickLblPos val="none"/>
        <c:crossAx val="109424640"/>
        <c:crosses val="autoZero"/>
        <c:auto val="1"/>
        <c:lblOffset val="100"/>
        <c:baseTimeUnit val="years"/>
      </c:dateAx>
      <c:valAx>
        <c:axId val="109424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422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0</c:v>
                </c:pt>
                <c:pt idx="1">
                  <c:v>0</c:v>
                </c:pt>
                <c:pt idx="2">
                  <c:v>62.51</c:v>
                </c:pt>
                <c:pt idx="3">
                  <c:v>114.75</c:v>
                </c:pt>
                <c:pt idx="4">
                  <c:v>82.77</c:v>
                </c:pt>
              </c:numCache>
            </c:numRef>
          </c:val>
          <c:extLst xmlns:c16r2="http://schemas.microsoft.com/office/drawing/2015/06/chart">
            <c:ext xmlns:c16="http://schemas.microsoft.com/office/drawing/2014/chart" uri="{C3380CC4-5D6E-409C-BE32-E72D297353CC}">
              <c16:uniqueId val="{00000000-55E0-4AE8-9663-1ACEA6AB30C0}"/>
            </c:ext>
          </c:extLst>
        </c:ser>
        <c:dLbls>
          <c:showLegendKey val="0"/>
          <c:showVal val="0"/>
          <c:showCatName val="0"/>
          <c:showSerName val="0"/>
          <c:showPercent val="0"/>
          <c:showBubbleSize val="0"/>
        </c:dLbls>
        <c:gapWidth val="150"/>
        <c:axId val="109443712"/>
        <c:axId val="109593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29.45</c:v>
                </c:pt>
                <c:pt idx="3">
                  <c:v>31.84</c:v>
                </c:pt>
                <c:pt idx="4">
                  <c:v>29.91</c:v>
                </c:pt>
              </c:numCache>
            </c:numRef>
          </c:val>
          <c:smooth val="0"/>
          <c:extLst xmlns:c16r2="http://schemas.microsoft.com/office/drawing/2015/06/chart">
            <c:ext xmlns:c16="http://schemas.microsoft.com/office/drawing/2014/chart" uri="{C3380CC4-5D6E-409C-BE32-E72D297353CC}">
              <c16:uniqueId val="{00000001-55E0-4AE8-9663-1ACEA6AB30C0}"/>
            </c:ext>
          </c:extLst>
        </c:ser>
        <c:dLbls>
          <c:showLegendKey val="0"/>
          <c:showVal val="0"/>
          <c:showCatName val="0"/>
          <c:showSerName val="0"/>
          <c:showPercent val="0"/>
          <c:showBubbleSize val="0"/>
        </c:dLbls>
        <c:marker val="1"/>
        <c:smooth val="0"/>
        <c:axId val="109443712"/>
        <c:axId val="109593344"/>
      </c:lineChart>
      <c:dateAx>
        <c:axId val="109443712"/>
        <c:scaling>
          <c:orientation val="minMax"/>
        </c:scaling>
        <c:delete val="1"/>
        <c:axPos val="b"/>
        <c:numFmt formatCode="ge" sourceLinked="1"/>
        <c:majorTickMark val="none"/>
        <c:minorTickMark val="none"/>
        <c:tickLblPos val="none"/>
        <c:crossAx val="109593344"/>
        <c:crosses val="autoZero"/>
        <c:auto val="1"/>
        <c:lblOffset val="100"/>
        <c:baseTimeUnit val="years"/>
      </c:dateAx>
      <c:valAx>
        <c:axId val="109593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443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formatCode="#,##0.00;&quot;△&quot;#,##0.00">
                  <c:v>0</c:v>
                </c:pt>
                <c:pt idx="3">
                  <c:v>2349.04</c:v>
                </c:pt>
                <c:pt idx="4">
                  <c:v>2170.65</c:v>
                </c:pt>
              </c:numCache>
            </c:numRef>
          </c:val>
          <c:extLst xmlns:c16r2="http://schemas.microsoft.com/office/drawing/2015/06/chart">
            <c:ext xmlns:c16="http://schemas.microsoft.com/office/drawing/2014/chart" uri="{C3380CC4-5D6E-409C-BE32-E72D297353CC}">
              <c16:uniqueId val="{00000000-8A03-46A0-A084-DD6E6C768D55}"/>
            </c:ext>
          </c:extLst>
        </c:ser>
        <c:dLbls>
          <c:showLegendKey val="0"/>
          <c:showVal val="0"/>
          <c:showCatName val="0"/>
          <c:showSerName val="0"/>
          <c:showPercent val="0"/>
          <c:showBubbleSize val="0"/>
        </c:dLbls>
        <c:gapWidth val="150"/>
        <c:axId val="109628416"/>
        <c:axId val="109634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1081.8</c:v>
                </c:pt>
                <c:pt idx="3">
                  <c:v>974.93</c:v>
                </c:pt>
                <c:pt idx="4">
                  <c:v>855.8</c:v>
                </c:pt>
              </c:numCache>
            </c:numRef>
          </c:val>
          <c:smooth val="0"/>
          <c:extLst xmlns:c16r2="http://schemas.microsoft.com/office/drawing/2015/06/chart">
            <c:ext xmlns:c16="http://schemas.microsoft.com/office/drawing/2014/chart" uri="{C3380CC4-5D6E-409C-BE32-E72D297353CC}">
              <c16:uniqueId val="{00000001-8A03-46A0-A084-DD6E6C768D55}"/>
            </c:ext>
          </c:extLst>
        </c:ser>
        <c:dLbls>
          <c:showLegendKey val="0"/>
          <c:showVal val="0"/>
          <c:showCatName val="0"/>
          <c:showSerName val="0"/>
          <c:showPercent val="0"/>
          <c:showBubbleSize val="0"/>
        </c:dLbls>
        <c:marker val="1"/>
        <c:smooth val="0"/>
        <c:axId val="109628416"/>
        <c:axId val="109634688"/>
      </c:lineChart>
      <c:dateAx>
        <c:axId val="109628416"/>
        <c:scaling>
          <c:orientation val="minMax"/>
        </c:scaling>
        <c:delete val="1"/>
        <c:axPos val="b"/>
        <c:numFmt formatCode="ge" sourceLinked="1"/>
        <c:majorTickMark val="none"/>
        <c:minorTickMark val="none"/>
        <c:tickLblPos val="none"/>
        <c:crossAx val="109634688"/>
        <c:crosses val="autoZero"/>
        <c:auto val="1"/>
        <c:lblOffset val="100"/>
        <c:baseTimeUnit val="years"/>
      </c:dateAx>
      <c:valAx>
        <c:axId val="109634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628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0</c:v>
                </c:pt>
                <c:pt idx="1">
                  <c:v>0</c:v>
                </c:pt>
                <c:pt idx="2">
                  <c:v>44.66</c:v>
                </c:pt>
                <c:pt idx="3">
                  <c:v>64.650000000000006</c:v>
                </c:pt>
                <c:pt idx="4">
                  <c:v>73.92</c:v>
                </c:pt>
              </c:numCache>
            </c:numRef>
          </c:val>
          <c:extLst xmlns:c16r2="http://schemas.microsoft.com/office/drawing/2015/06/chart">
            <c:ext xmlns:c16="http://schemas.microsoft.com/office/drawing/2014/chart" uri="{C3380CC4-5D6E-409C-BE32-E72D297353CC}">
              <c16:uniqueId val="{00000000-F9CB-4EEE-B045-49021208FBC6}"/>
            </c:ext>
          </c:extLst>
        </c:ser>
        <c:dLbls>
          <c:showLegendKey val="0"/>
          <c:showVal val="0"/>
          <c:showCatName val="0"/>
          <c:showSerName val="0"/>
          <c:showPercent val="0"/>
          <c:showBubbleSize val="0"/>
        </c:dLbls>
        <c:gapWidth val="150"/>
        <c:axId val="109661568"/>
        <c:axId val="109667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52.19</c:v>
                </c:pt>
                <c:pt idx="3">
                  <c:v>55.32</c:v>
                </c:pt>
                <c:pt idx="4">
                  <c:v>59.8</c:v>
                </c:pt>
              </c:numCache>
            </c:numRef>
          </c:val>
          <c:smooth val="0"/>
          <c:extLst xmlns:c16r2="http://schemas.microsoft.com/office/drawing/2015/06/chart">
            <c:ext xmlns:c16="http://schemas.microsoft.com/office/drawing/2014/chart" uri="{C3380CC4-5D6E-409C-BE32-E72D297353CC}">
              <c16:uniqueId val="{00000001-F9CB-4EEE-B045-49021208FBC6}"/>
            </c:ext>
          </c:extLst>
        </c:ser>
        <c:dLbls>
          <c:showLegendKey val="0"/>
          <c:showVal val="0"/>
          <c:showCatName val="0"/>
          <c:showSerName val="0"/>
          <c:showPercent val="0"/>
          <c:showBubbleSize val="0"/>
        </c:dLbls>
        <c:marker val="1"/>
        <c:smooth val="0"/>
        <c:axId val="109661568"/>
        <c:axId val="109667840"/>
      </c:lineChart>
      <c:dateAx>
        <c:axId val="109661568"/>
        <c:scaling>
          <c:orientation val="minMax"/>
        </c:scaling>
        <c:delete val="1"/>
        <c:axPos val="b"/>
        <c:numFmt formatCode="ge" sourceLinked="1"/>
        <c:majorTickMark val="none"/>
        <c:minorTickMark val="none"/>
        <c:tickLblPos val="none"/>
        <c:crossAx val="109667840"/>
        <c:crosses val="autoZero"/>
        <c:auto val="1"/>
        <c:lblOffset val="100"/>
        <c:baseTimeUnit val="years"/>
      </c:dateAx>
      <c:valAx>
        <c:axId val="109667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661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0</c:v>
                </c:pt>
                <c:pt idx="1">
                  <c:v>0</c:v>
                </c:pt>
                <c:pt idx="2">
                  <c:v>249.64</c:v>
                </c:pt>
                <c:pt idx="3">
                  <c:v>150</c:v>
                </c:pt>
                <c:pt idx="4">
                  <c:v>151.57</c:v>
                </c:pt>
              </c:numCache>
            </c:numRef>
          </c:val>
          <c:extLst xmlns:c16r2="http://schemas.microsoft.com/office/drawing/2015/06/chart">
            <c:ext xmlns:c16="http://schemas.microsoft.com/office/drawing/2014/chart" uri="{C3380CC4-5D6E-409C-BE32-E72D297353CC}">
              <c16:uniqueId val="{00000000-37FC-4C0D-BCEE-51AB05F5334B}"/>
            </c:ext>
          </c:extLst>
        </c:ser>
        <c:dLbls>
          <c:showLegendKey val="0"/>
          <c:showVal val="0"/>
          <c:showCatName val="0"/>
          <c:showSerName val="0"/>
          <c:showPercent val="0"/>
          <c:showBubbleSize val="0"/>
        </c:dLbls>
        <c:gapWidth val="150"/>
        <c:axId val="109698432"/>
        <c:axId val="109700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296.14</c:v>
                </c:pt>
                <c:pt idx="3">
                  <c:v>283.17</c:v>
                </c:pt>
                <c:pt idx="4">
                  <c:v>263.76</c:v>
                </c:pt>
              </c:numCache>
            </c:numRef>
          </c:val>
          <c:smooth val="0"/>
          <c:extLst xmlns:c16r2="http://schemas.microsoft.com/office/drawing/2015/06/chart">
            <c:ext xmlns:c16="http://schemas.microsoft.com/office/drawing/2014/chart" uri="{C3380CC4-5D6E-409C-BE32-E72D297353CC}">
              <c16:uniqueId val="{00000001-37FC-4C0D-BCEE-51AB05F5334B}"/>
            </c:ext>
          </c:extLst>
        </c:ser>
        <c:dLbls>
          <c:showLegendKey val="0"/>
          <c:showVal val="0"/>
          <c:showCatName val="0"/>
          <c:showSerName val="0"/>
          <c:showPercent val="0"/>
          <c:showBubbleSize val="0"/>
        </c:dLbls>
        <c:marker val="1"/>
        <c:smooth val="0"/>
        <c:axId val="109698432"/>
        <c:axId val="109700608"/>
      </c:lineChart>
      <c:dateAx>
        <c:axId val="109698432"/>
        <c:scaling>
          <c:orientation val="minMax"/>
        </c:scaling>
        <c:delete val="1"/>
        <c:axPos val="b"/>
        <c:numFmt formatCode="ge" sourceLinked="1"/>
        <c:majorTickMark val="none"/>
        <c:minorTickMark val="none"/>
        <c:tickLblPos val="none"/>
        <c:crossAx val="109700608"/>
        <c:crosses val="autoZero"/>
        <c:auto val="1"/>
        <c:lblOffset val="100"/>
        <c:baseTimeUnit val="years"/>
      </c:dateAx>
      <c:valAx>
        <c:axId val="109700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698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【198.51】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【814.89】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【255.52】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【24.07】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N20" zoomScale="70" zoomScaleNormal="70" workbookViewId="0">
      <selection activeCell="AG34" sqref="AG34:AT3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熊本県　合志市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3"/>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F2</v>
      </c>
      <c r="X8" s="72"/>
      <c r="Y8" s="72"/>
      <c r="Z8" s="72"/>
      <c r="AA8" s="72"/>
      <c r="AB8" s="72"/>
      <c r="AC8" s="72"/>
      <c r="AD8" s="73" t="str">
        <f>データ!$M$6</f>
        <v>非設置</v>
      </c>
      <c r="AE8" s="73"/>
      <c r="AF8" s="73"/>
      <c r="AG8" s="73"/>
      <c r="AH8" s="73"/>
      <c r="AI8" s="73"/>
      <c r="AJ8" s="73"/>
      <c r="AK8" s="3"/>
      <c r="AL8" s="67">
        <f>データ!S6</f>
        <v>61555</v>
      </c>
      <c r="AM8" s="67"/>
      <c r="AN8" s="67"/>
      <c r="AO8" s="67"/>
      <c r="AP8" s="67"/>
      <c r="AQ8" s="67"/>
      <c r="AR8" s="67"/>
      <c r="AS8" s="67"/>
      <c r="AT8" s="66">
        <f>データ!T6</f>
        <v>53.19</v>
      </c>
      <c r="AU8" s="66"/>
      <c r="AV8" s="66"/>
      <c r="AW8" s="66"/>
      <c r="AX8" s="66"/>
      <c r="AY8" s="66"/>
      <c r="AZ8" s="66"/>
      <c r="BA8" s="66"/>
      <c r="BB8" s="66">
        <f>データ!U6</f>
        <v>1157.27</v>
      </c>
      <c r="BC8" s="66"/>
      <c r="BD8" s="66"/>
      <c r="BE8" s="66"/>
      <c r="BF8" s="66"/>
      <c r="BG8" s="66"/>
      <c r="BH8" s="66"/>
      <c r="BI8" s="66"/>
      <c r="BJ8" s="3"/>
      <c r="BK8" s="3"/>
      <c r="BL8" s="70" t="s">
        <v>10</v>
      </c>
      <c r="BM8" s="71"/>
      <c r="BN8" s="7" t="s">
        <v>11</v>
      </c>
      <c r="BO8" s="8"/>
      <c r="BP8" s="8"/>
      <c r="BQ8" s="8"/>
      <c r="BR8" s="8"/>
      <c r="BS8" s="8"/>
      <c r="BT8" s="8"/>
      <c r="BU8" s="8"/>
      <c r="BV8" s="8"/>
      <c r="BW8" s="8"/>
      <c r="BX8" s="8"/>
      <c r="BY8" s="9"/>
    </row>
    <row r="9" spans="1:78" ht="18.75" customHeight="1" x14ac:dyDescent="0.15">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3"/>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3"/>
      <c r="BK9" s="3"/>
      <c r="BL9" s="64" t="s">
        <v>20</v>
      </c>
      <c r="BM9" s="65"/>
      <c r="BN9" s="10" t="s">
        <v>21</v>
      </c>
      <c r="BO9" s="11"/>
      <c r="BP9" s="11"/>
      <c r="BQ9" s="11"/>
      <c r="BR9" s="11"/>
      <c r="BS9" s="11"/>
      <c r="BT9" s="11"/>
      <c r="BU9" s="11"/>
      <c r="BV9" s="11"/>
      <c r="BW9" s="11"/>
      <c r="BX9" s="11"/>
      <c r="BY9" s="12"/>
    </row>
    <row r="10" spans="1:78" ht="18.75" customHeight="1" x14ac:dyDescent="0.15">
      <c r="A10" s="2"/>
      <c r="B10" s="66" t="str">
        <f>データ!N6</f>
        <v>-</v>
      </c>
      <c r="C10" s="66"/>
      <c r="D10" s="66"/>
      <c r="E10" s="66"/>
      <c r="F10" s="66"/>
      <c r="G10" s="66"/>
      <c r="H10" s="66"/>
      <c r="I10" s="66">
        <f>データ!O6</f>
        <v>69.56</v>
      </c>
      <c r="J10" s="66"/>
      <c r="K10" s="66"/>
      <c r="L10" s="66"/>
      <c r="M10" s="66"/>
      <c r="N10" s="66"/>
      <c r="O10" s="66"/>
      <c r="P10" s="66">
        <f>データ!P6</f>
        <v>3.55</v>
      </c>
      <c r="Q10" s="66"/>
      <c r="R10" s="66"/>
      <c r="S10" s="66"/>
      <c r="T10" s="66"/>
      <c r="U10" s="66"/>
      <c r="V10" s="66"/>
      <c r="W10" s="66">
        <f>データ!Q6</f>
        <v>110.36</v>
      </c>
      <c r="X10" s="66"/>
      <c r="Y10" s="66"/>
      <c r="Z10" s="66"/>
      <c r="AA10" s="66"/>
      <c r="AB10" s="66"/>
      <c r="AC10" s="66"/>
      <c r="AD10" s="67">
        <f>データ!R6</f>
        <v>2310</v>
      </c>
      <c r="AE10" s="67"/>
      <c r="AF10" s="67"/>
      <c r="AG10" s="67"/>
      <c r="AH10" s="67"/>
      <c r="AI10" s="67"/>
      <c r="AJ10" s="67"/>
      <c r="AK10" s="2"/>
      <c r="AL10" s="67">
        <f>データ!V6</f>
        <v>2186</v>
      </c>
      <c r="AM10" s="67"/>
      <c r="AN10" s="67"/>
      <c r="AO10" s="67"/>
      <c r="AP10" s="67"/>
      <c r="AQ10" s="67"/>
      <c r="AR10" s="67"/>
      <c r="AS10" s="67"/>
      <c r="AT10" s="66">
        <f>データ!W6</f>
        <v>1.25</v>
      </c>
      <c r="AU10" s="66"/>
      <c r="AV10" s="66"/>
      <c r="AW10" s="66"/>
      <c r="AX10" s="66"/>
      <c r="AY10" s="66"/>
      <c r="AZ10" s="66"/>
      <c r="BA10" s="66"/>
      <c r="BB10" s="66">
        <f>データ!X6</f>
        <v>1748.8</v>
      </c>
      <c r="BC10" s="66"/>
      <c r="BD10" s="66"/>
      <c r="BE10" s="66"/>
      <c r="BF10" s="66"/>
      <c r="BG10" s="66"/>
      <c r="BH10" s="66"/>
      <c r="BI10" s="66"/>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8" t="s">
        <v>122</v>
      </c>
      <c r="BM16" s="49"/>
      <c r="BN16" s="49"/>
      <c r="BO16" s="49"/>
      <c r="BP16" s="49"/>
      <c r="BQ16" s="49"/>
      <c r="BR16" s="49"/>
      <c r="BS16" s="49"/>
      <c r="BT16" s="49"/>
      <c r="BU16" s="49"/>
      <c r="BV16" s="49"/>
      <c r="BW16" s="49"/>
      <c r="BX16" s="49"/>
      <c r="BY16" s="49"/>
      <c r="BZ16" s="5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8"/>
      <c r="BM17" s="49"/>
      <c r="BN17" s="49"/>
      <c r="BO17" s="49"/>
      <c r="BP17" s="49"/>
      <c r="BQ17" s="49"/>
      <c r="BR17" s="49"/>
      <c r="BS17" s="49"/>
      <c r="BT17" s="49"/>
      <c r="BU17" s="49"/>
      <c r="BV17" s="49"/>
      <c r="BW17" s="49"/>
      <c r="BX17" s="49"/>
      <c r="BY17" s="49"/>
      <c r="BZ17" s="5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8"/>
      <c r="BM18" s="49"/>
      <c r="BN18" s="49"/>
      <c r="BO18" s="49"/>
      <c r="BP18" s="49"/>
      <c r="BQ18" s="49"/>
      <c r="BR18" s="49"/>
      <c r="BS18" s="49"/>
      <c r="BT18" s="49"/>
      <c r="BU18" s="49"/>
      <c r="BV18" s="49"/>
      <c r="BW18" s="49"/>
      <c r="BX18" s="49"/>
      <c r="BY18" s="49"/>
      <c r="BZ18" s="5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8"/>
      <c r="BM19" s="49"/>
      <c r="BN19" s="49"/>
      <c r="BO19" s="49"/>
      <c r="BP19" s="49"/>
      <c r="BQ19" s="49"/>
      <c r="BR19" s="49"/>
      <c r="BS19" s="49"/>
      <c r="BT19" s="49"/>
      <c r="BU19" s="49"/>
      <c r="BV19" s="49"/>
      <c r="BW19" s="49"/>
      <c r="BX19" s="49"/>
      <c r="BY19" s="49"/>
      <c r="BZ19" s="5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8"/>
      <c r="BM20" s="49"/>
      <c r="BN20" s="49"/>
      <c r="BO20" s="49"/>
      <c r="BP20" s="49"/>
      <c r="BQ20" s="49"/>
      <c r="BR20" s="49"/>
      <c r="BS20" s="49"/>
      <c r="BT20" s="49"/>
      <c r="BU20" s="49"/>
      <c r="BV20" s="49"/>
      <c r="BW20" s="49"/>
      <c r="BX20" s="49"/>
      <c r="BY20" s="49"/>
      <c r="BZ20" s="5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8"/>
      <c r="BM21" s="49"/>
      <c r="BN21" s="49"/>
      <c r="BO21" s="49"/>
      <c r="BP21" s="49"/>
      <c r="BQ21" s="49"/>
      <c r="BR21" s="49"/>
      <c r="BS21" s="49"/>
      <c r="BT21" s="49"/>
      <c r="BU21" s="49"/>
      <c r="BV21" s="49"/>
      <c r="BW21" s="49"/>
      <c r="BX21" s="49"/>
      <c r="BY21" s="49"/>
      <c r="BZ21" s="5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8"/>
      <c r="BM22" s="49"/>
      <c r="BN22" s="49"/>
      <c r="BO22" s="49"/>
      <c r="BP22" s="49"/>
      <c r="BQ22" s="49"/>
      <c r="BR22" s="49"/>
      <c r="BS22" s="49"/>
      <c r="BT22" s="49"/>
      <c r="BU22" s="49"/>
      <c r="BV22" s="49"/>
      <c r="BW22" s="49"/>
      <c r="BX22" s="49"/>
      <c r="BY22" s="49"/>
      <c r="BZ22" s="5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8"/>
      <c r="BM23" s="49"/>
      <c r="BN23" s="49"/>
      <c r="BO23" s="49"/>
      <c r="BP23" s="49"/>
      <c r="BQ23" s="49"/>
      <c r="BR23" s="49"/>
      <c r="BS23" s="49"/>
      <c r="BT23" s="49"/>
      <c r="BU23" s="49"/>
      <c r="BV23" s="49"/>
      <c r="BW23" s="49"/>
      <c r="BX23" s="49"/>
      <c r="BY23" s="49"/>
      <c r="BZ23" s="5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8"/>
      <c r="BM24" s="49"/>
      <c r="BN24" s="49"/>
      <c r="BO24" s="49"/>
      <c r="BP24" s="49"/>
      <c r="BQ24" s="49"/>
      <c r="BR24" s="49"/>
      <c r="BS24" s="49"/>
      <c r="BT24" s="49"/>
      <c r="BU24" s="49"/>
      <c r="BV24" s="49"/>
      <c r="BW24" s="49"/>
      <c r="BX24" s="49"/>
      <c r="BY24" s="49"/>
      <c r="BZ24" s="5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8"/>
      <c r="BM25" s="49"/>
      <c r="BN25" s="49"/>
      <c r="BO25" s="49"/>
      <c r="BP25" s="49"/>
      <c r="BQ25" s="49"/>
      <c r="BR25" s="49"/>
      <c r="BS25" s="49"/>
      <c r="BT25" s="49"/>
      <c r="BU25" s="49"/>
      <c r="BV25" s="49"/>
      <c r="BW25" s="49"/>
      <c r="BX25" s="49"/>
      <c r="BY25" s="49"/>
      <c r="BZ25" s="5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8"/>
      <c r="BM26" s="49"/>
      <c r="BN26" s="49"/>
      <c r="BO26" s="49"/>
      <c r="BP26" s="49"/>
      <c r="BQ26" s="49"/>
      <c r="BR26" s="49"/>
      <c r="BS26" s="49"/>
      <c r="BT26" s="49"/>
      <c r="BU26" s="49"/>
      <c r="BV26" s="49"/>
      <c r="BW26" s="49"/>
      <c r="BX26" s="49"/>
      <c r="BY26" s="49"/>
      <c r="BZ26" s="5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8"/>
      <c r="BM27" s="49"/>
      <c r="BN27" s="49"/>
      <c r="BO27" s="49"/>
      <c r="BP27" s="49"/>
      <c r="BQ27" s="49"/>
      <c r="BR27" s="49"/>
      <c r="BS27" s="49"/>
      <c r="BT27" s="49"/>
      <c r="BU27" s="49"/>
      <c r="BV27" s="49"/>
      <c r="BW27" s="49"/>
      <c r="BX27" s="49"/>
      <c r="BY27" s="49"/>
      <c r="BZ27" s="5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8"/>
      <c r="BM28" s="49"/>
      <c r="BN28" s="49"/>
      <c r="BO28" s="49"/>
      <c r="BP28" s="49"/>
      <c r="BQ28" s="49"/>
      <c r="BR28" s="49"/>
      <c r="BS28" s="49"/>
      <c r="BT28" s="49"/>
      <c r="BU28" s="49"/>
      <c r="BV28" s="49"/>
      <c r="BW28" s="49"/>
      <c r="BX28" s="49"/>
      <c r="BY28" s="49"/>
      <c r="BZ28" s="5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8"/>
      <c r="BM29" s="49"/>
      <c r="BN29" s="49"/>
      <c r="BO29" s="49"/>
      <c r="BP29" s="49"/>
      <c r="BQ29" s="49"/>
      <c r="BR29" s="49"/>
      <c r="BS29" s="49"/>
      <c r="BT29" s="49"/>
      <c r="BU29" s="49"/>
      <c r="BV29" s="49"/>
      <c r="BW29" s="49"/>
      <c r="BX29" s="49"/>
      <c r="BY29" s="49"/>
      <c r="BZ29" s="5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8"/>
      <c r="BM30" s="49"/>
      <c r="BN30" s="49"/>
      <c r="BO30" s="49"/>
      <c r="BP30" s="49"/>
      <c r="BQ30" s="49"/>
      <c r="BR30" s="49"/>
      <c r="BS30" s="49"/>
      <c r="BT30" s="49"/>
      <c r="BU30" s="49"/>
      <c r="BV30" s="49"/>
      <c r="BW30" s="49"/>
      <c r="BX30" s="49"/>
      <c r="BY30" s="49"/>
      <c r="BZ30" s="5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8"/>
      <c r="BM31" s="49"/>
      <c r="BN31" s="49"/>
      <c r="BO31" s="49"/>
      <c r="BP31" s="49"/>
      <c r="BQ31" s="49"/>
      <c r="BR31" s="49"/>
      <c r="BS31" s="49"/>
      <c r="BT31" s="49"/>
      <c r="BU31" s="49"/>
      <c r="BV31" s="49"/>
      <c r="BW31" s="49"/>
      <c r="BX31" s="49"/>
      <c r="BY31" s="49"/>
      <c r="BZ31" s="5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8"/>
      <c r="BM32" s="49"/>
      <c r="BN32" s="49"/>
      <c r="BO32" s="49"/>
      <c r="BP32" s="49"/>
      <c r="BQ32" s="49"/>
      <c r="BR32" s="49"/>
      <c r="BS32" s="49"/>
      <c r="BT32" s="49"/>
      <c r="BU32" s="49"/>
      <c r="BV32" s="49"/>
      <c r="BW32" s="49"/>
      <c r="BX32" s="49"/>
      <c r="BY32" s="49"/>
      <c r="BZ32" s="5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8"/>
      <c r="BM33" s="49"/>
      <c r="BN33" s="49"/>
      <c r="BO33" s="49"/>
      <c r="BP33" s="49"/>
      <c r="BQ33" s="49"/>
      <c r="BR33" s="49"/>
      <c r="BS33" s="49"/>
      <c r="BT33" s="49"/>
      <c r="BU33" s="49"/>
      <c r="BV33" s="49"/>
      <c r="BW33" s="49"/>
      <c r="BX33" s="49"/>
      <c r="BY33" s="49"/>
      <c r="BZ33" s="50"/>
    </row>
    <row r="34" spans="1:78" ht="13.5" customHeight="1" x14ac:dyDescent="0.15">
      <c r="A34" s="2"/>
      <c r="B34" s="16"/>
      <c r="C34" s="54" t="s">
        <v>27</v>
      </c>
      <c r="D34" s="54"/>
      <c r="E34" s="54"/>
      <c r="F34" s="54"/>
      <c r="G34" s="54"/>
      <c r="H34" s="54"/>
      <c r="I34" s="54"/>
      <c r="J34" s="54"/>
      <c r="K34" s="54"/>
      <c r="L34" s="54"/>
      <c r="M34" s="54"/>
      <c r="N34" s="54"/>
      <c r="O34" s="54"/>
      <c r="P34" s="54"/>
      <c r="Q34" s="19"/>
      <c r="R34" s="54" t="s">
        <v>28</v>
      </c>
      <c r="S34" s="54"/>
      <c r="T34" s="54"/>
      <c r="U34" s="54"/>
      <c r="V34" s="54"/>
      <c r="W34" s="54"/>
      <c r="X34" s="54"/>
      <c r="Y34" s="54"/>
      <c r="Z34" s="54"/>
      <c r="AA34" s="54"/>
      <c r="AB34" s="54"/>
      <c r="AC34" s="54"/>
      <c r="AD34" s="54"/>
      <c r="AE34" s="54"/>
      <c r="AF34" s="19"/>
      <c r="AG34" s="54" t="s">
        <v>29</v>
      </c>
      <c r="AH34" s="54"/>
      <c r="AI34" s="54"/>
      <c r="AJ34" s="54"/>
      <c r="AK34" s="54"/>
      <c r="AL34" s="54"/>
      <c r="AM34" s="54"/>
      <c r="AN34" s="54"/>
      <c r="AO34" s="54"/>
      <c r="AP34" s="54"/>
      <c r="AQ34" s="54"/>
      <c r="AR34" s="54"/>
      <c r="AS34" s="54"/>
      <c r="AT34" s="54"/>
      <c r="AU34" s="19"/>
      <c r="AV34" s="54" t="s">
        <v>30</v>
      </c>
      <c r="AW34" s="54"/>
      <c r="AX34" s="54"/>
      <c r="AY34" s="54"/>
      <c r="AZ34" s="54"/>
      <c r="BA34" s="54"/>
      <c r="BB34" s="54"/>
      <c r="BC34" s="54"/>
      <c r="BD34" s="54"/>
      <c r="BE34" s="54"/>
      <c r="BF34" s="54"/>
      <c r="BG34" s="54"/>
      <c r="BH34" s="54"/>
      <c r="BI34" s="54"/>
      <c r="BJ34" s="18"/>
      <c r="BK34" s="2"/>
      <c r="BL34" s="48"/>
      <c r="BM34" s="49"/>
      <c r="BN34" s="49"/>
      <c r="BO34" s="49"/>
      <c r="BP34" s="49"/>
      <c r="BQ34" s="49"/>
      <c r="BR34" s="49"/>
      <c r="BS34" s="49"/>
      <c r="BT34" s="49"/>
      <c r="BU34" s="49"/>
      <c r="BV34" s="49"/>
      <c r="BW34" s="49"/>
      <c r="BX34" s="49"/>
      <c r="BY34" s="49"/>
      <c r="BZ34" s="50"/>
    </row>
    <row r="35" spans="1:78" ht="13.5" customHeight="1" x14ac:dyDescent="0.15">
      <c r="A35" s="2"/>
      <c r="B35" s="16"/>
      <c r="C35" s="54"/>
      <c r="D35" s="54"/>
      <c r="E35" s="54"/>
      <c r="F35" s="54"/>
      <c r="G35" s="54"/>
      <c r="H35" s="54"/>
      <c r="I35" s="54"/>
      <c r="J35" s="54"/>
      <c r="K35" s="54"/>
      <c r="L35" s="54"/>
      <c r="M35" s="54"/>
      <c r="N35" s="54"/>
      <c r="O35" s="54"/>
      <c r="P35" s="54"/>
      <c r="Q35" s="19"/>
      <c r="R35" s="54"/>
      <c r="S35" s="54"/>
      <c r="T35" s="54"/>
      <c r="U35" s="54"/>
      <c r="V35" s="54"/>
      <c r="W35" s="54"/>
      <c r="X35" s="54"/>
      <c r="Y35" s="54"/>
      <c r="Z35" s="54"/>
      <c r="AA35" s="54"/>
      <c r="AB35" s="54"/>
      <c r="AC35" s="54"/>
      <c r="AD35" s="54"/>
      <c r="AE35" s="54"/>
      <c r="AF35" s="19"/>
      <c r="AG35" s="54"/>
      <c r="AH35" s="54"/>
      <c r="AI35" s="54"/>
      <c r="AJ35" s="54"/>
      <c r="AK35" s="54"/>
      <c r="AL35" s="54"/>
      <c r="AM35" s="54"/>
      <c r="AN35" s="54"/>
      <c r="AO35" s="54"/>
      <c r="AP35" s="54"/>
      <c r="AQ35" s="54"/>
      <c r="AR35" s="54"/>
      <c r="AS35" s="54"/>
      <c r="AT35" s="54"/>
      <c r="AU35" s="19"/>
      <c r="AV35" s="54"/>
      <c r="AW35" s="54"/>
      <c r="AX35" s="54"/>
      <c r="AY35" s="54"/>
      <c r="AZ35" s="54"/>
      <c r="BA35" s="54"/>
      <c r="BB35" s="54"/>
      <c r="BC35" s="54"/>
      <c r="BD35" s="54"/>
      <c r="BE35" s="54"/>
      <c r="BF35" s="54"/>
      <c r="BG35" s="54"/>
      <c r="BH35" s="54"/>
      <c r="BI35" s="54"/>
      <c r="BJ35" s="18"/>
      <c r="BK35" s="2"/>
      <c r="BL35" s="48"/>
      <c r="BM35" s="49"/>
      <c r="BN35" s="49"/>
      <c r="BO35" s="49"/>
      <c r="BP35" s="49"/>
      <c r="BQ35" s="49"/>
      <c r="BR35" s="49"/>
      <c r="BS35" s="49"/>
      <c r="BT35" s="49"/>
      <c r="BU35" s="49"/>
      <c r="BV35" s="49"/>
      <c r="BW35" s="49"/>
      <c r="BX35" s="49"/>
      <c r="BY35" s="49"/>
      <c r="BZ35" s="5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8"/>
      <c r="BM36" s="49"/>
      <c r="BN36" s="49"/>
      <c r="BO36" s="49"/>
      <c r="BP36" s="49"/>
      <c r="BQ36" s="49"/>
      <c r="BR36" s="49"/>
      <c r="BS36" s="49"/>
      <c r="BT36" s="49"/>
      <c r="BU36" s="49"/>
      <c r="BV36" s="49"/>
      <c r="BW36" s="49"/>
      <c r="BX36" s="49"/>
      <c r="BY36" s="49"/>
      <c r="BZ36" s="5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8"/>
      <c r="BM37" s="49"/>
      <c r="BN37" s="49"/>
      <c r="BO37" s="49"/>
      <c r="BP37" s="49"/>
      <c r="BQ37" s="49"/>
      <c r="BR37" s="49"/>
      <c r="BS37" s="49"/>
      <c r="BT37" s="49"/>
      <c r="BU37" s="49"/>
      <c r="BV37" s="49"/>
      <c r="BW37" s="49"/>
      <c r="BX37" s="49"/>
      <c r="BY37" s="49"/>
      <c r="BZ37" s="5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8"/>
      <c r="BM38" s="49"/>
      <c r="BN38" s="49"/>
      <c r="BO38" s="49"/>
      <c r="BP38" s="49"/>
      <c r="BQ38" s="49"/>
      <c r="BR38" s="49"/>
      <c r="BS38" s="49"/>
      <c r="BT38" s="49"/>
      <c r="BU38" s="49"/>
      <c r="BV38" s="49"/>
      <c r="BW38" s="49"/>
      <c r="BX38" s="49"/>
      <c r="BY38" s="49"/>
      <c r="BZ38" s="5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8"/>
      <c r="BM39" s="49"/>
      <c r="BN39" s="49"/>
      <c r="BO39" s="49"/>
      <c r="BP39" s="49"/>
      <c r="BQ39" s="49"/>
      <c r="BR39" s="49"/>
      <c r="BS39" s="49"/>
      <c r="BT39" s="49"/>
      <c r="BU39" s="49"/>
      <c r="BV39" s="49"/>
      <c r="BW39" s="49"/>
      <c r="BX39" s="49"/>
      <c r="BY39" s="49"/>
      <c r="BZ39" s="5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8"/>
      <c r="BM40" s="49"/>
      <c r="BN40" s="49"/>
      <c r="BO40" s="49"/>
      <c r="BP40" s="49"/>
      <c r="BQ40" s="49"/>
      <c r="BR40" s="49"/>
      <c r="BS40" s="49"/>
      <c r="BT40" s="49"/>
      <c r="BU40" s="49"/>
      <c r="BV40" s="49"/>
      <c r="BW40" s="49"/>
      <c r="BX40" s="49"/>
      <c r="BY40" s="49"/>
      <c r="BZ40" s="5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8"/>
      <c r="BM41" s="49"/>
      <c r="BN41" s="49"/>
      <c r="BO41" s="49"/>
      <c r="BP41" s="49"/>
      <c r="BQ41" s="49"/>
      <c r="BR41" s="49"/>
      <c r="BS41" s="49"/>
      <c r="BT41" s="49"/>
      <c r="BU41" s="49"/>
      <c r="BV41" s="49"/>
      <c r="BW41" s="49"/>
      <c r="BX41" s="49"/>
      <c r="BY41" s="49"/>
      <c r="BZ41" s="5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8"/>
      <c r="BM42" s="49"/>
      <c r="BN42" s="49"/>
      <c r="BO42" s="49"/>
      <c r="BP42" s="49"/>
      <c r="BQ42" s="49"/>
      <c r="BR42" s="49"/>
      <c r="BS42" s="49"/>
      <c r="BT42" s="49"/>
      <c r="BU42" s="49"/>
      <c r="BV42" s="49"/>
      <c r="BW42" s="49"/>
      <c r="BX42" s="49"/>
      <c r="BY42" s="49"/>
      <c r="BZ42" s="5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8"/>
      <c r="BM43" s="49"/>
      <c r="BN43" s="49"/>
      <c r="BO43" s="49"/>
      <c r="BP43" s="49"/>
      <c r="BQ43" s="49"/>
      <c r="BR43" s="49"/>
      <c r="BS43" s="49"/>
      <c r="BT43" s="49"/>
      <c r="BU43" s="49"/>
      <c r="BV43" s="49"/>
      <c r="BW43" s="49"/>
      <c r="BX43" s="49"/>
      <c r="BY43" s="49"/>
      <c r="BZ43" s="5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5"/>
      <c r="BM46" s="46"/>
      <c r="BN46" s="46"/>
      <c r="BO46" s="46"/>
      <c r="BP46" s="46"/>
      <c r="BQ46" s="46"/>
      <c r="BR46" s="46"/>
      <c r="BS46" s="46"/>
      <c r="BT46" s="46"/>
      <c r="BU46" s="46"/>
      <c r="BV46" s="46"/>
      <c r="BW46" s="46"/>
      <c r="BX46" s="46"/>
      <c r="BY46" s="46"/>
      <c r="BZ46" s="4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8" t="s">
        <v>120</v>
      </c>
      <c r="BM47" s="49"/>
      <c r="BN47" s="49"/>
      <c r="BO47" s="49"/>
      <c r="BP47" s="49"/>
      <c r="BQ47" s="49"/>
      <c r="BR47" s="49"/>
      <c r="BS47" s="49"/>
      <c r="BT47" s="49"/>
      <c r="BU47" s="49"/>
      <c r="BV47" s="49"/>
      <c r="BW47" s="49"/>
      <c r="BX47" s="49"/>
      <c r="BY47" s="49"/>
      <c r="BZ47" s="5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8"/>
      <c r="BM48" s="49"/>
      <c r="BN48" s="49"/>
      <c r="BO48" s="49"/>
      <c r="BP48" s="49"/>
      <c r="BQ48" s="49"/>
      <c r="BR48" s="49"/>
      <c r="BS48" s="49"/>
      <c r="BT48" s="49"/>
      <c r="BU48" s="49"/>
      <c r="BV48" s="49"/>
      <c r="BW48" s="49"/>
      <c r="BX48" s="49"/>
      <c r="BY48" s="49"/>
      <c r="BZ48" s="5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8"/>
      <c r="BM49" s="49"/>
      <c r="BN49" s="49"/>
      <c r="BO49" s="49"/>
      <c r="BP49" s="49"/>
      <c r="BQ49" s="49"/>
      <c r="BR49" s="49"/>
      <c r="BS49" s="49"/>
      <c r="BT49" s="49"/>
      <c r="BU49" s="49"/>
      <c r="BV49" s="49"/>
      <c r="BW49" s="49"/>
      <c r="BX49" s="49"/>
      <c r="BY49" s="49"/>
      <c r="BZ49" s="5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8"/>
      <c r="BM50" s="49"/>
      <c r="BN50" s="49"/>
      <c r="BO50" s="49"/>
      <c r="BP50" s="49"/>
      <c r="BQ50" s="49"/>
      <c r="BR50" s="49"/>
      <c r="BS50" s="49"/>
      <c r="BT50" s="49"/>
      <c r="BU50" s="49"/>
      <c r="BV50" s="49"/>
      <c r="BW50" s="49"/>
      <c r="BX50" s="49"/>
      <c r="BY50" s="49"/>
      <c r="BZ50" s="5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8"/>
      <c r="BM51" s="49"/>
      <c r="BN51" s="49"/>
      <c r="BO51" s="49"/>
      <c r="BP51" s="49"/>
      <c r="BQ51" s="49"/>
      <c r="BR51" s="49"/>
      <c r="BS51" s="49"/>
      <c r="BT51" s="49"/>
      <c r="BU51" s="49"/>
      <c r="BV51" s="49"/>
      <c r="BW51" s="49"/>
      <c r="BX51" s="49"/>
      <c r="BY51" s="49"/>
      <c r="BZ51" s="5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8"/>
      <c r="BM52" s="49"/>
      <c r="BN52" s="49"/>
      <c r="BO52" s="49"/>
      <c r="BP52" s="49"/>
      <c r="BQ52" s="49"/>
      <c r="BR52" s="49"/>
      <c r="BS52" s="49"/>
      <c r="BT52" s="49"/>
      <c r="BU52" s="49"/>
      <c r="BV52" s="49"/>
      <c r="BW52" s="49"/>
      <c r="BX52" s="49"/>
      <c r="BY52" s="49"/>
      <c r="BZ52" s="5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8"/>
      <c r="BM53" s="49"/>
      <c r="BN53" s="49"/>
      <c r="BO53" s="49"/>
      <c r="BP53" s="49"/>
      <c r="BQ53" s="49"/>
      <c r="BR53" s="49"/>
      <c r="BS53" s="49"/>
      <c r="BT53" s="49"/>
      <c r="BU53" s="49"/>
      <c r="BV53" s="49"/>
      <c r="BW53" s="49"/>
      <c r="BX53" s="49"/>
      <c r="BY53" s="49"/>
      <c r="BZ53" s="5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8"/>
      <c r="BM54" s="49"/>
      <c r="BN54" s="49"/>
      <c r="BO54" s="49"/>
      <c r="BP54" s="49"/>
      <c r="BQ54" s="49"/>
      <c r="BR54" s="49"/>
      <c r="BS54" s="49"/>
      <c r="BT54" s="49"/>
      <c r="BU54" s="49"/>
      <c r="BV54" s="49"/>
      <c r="BW54" s="49"/>
      <c r="BX54" s="49"/>
      <c r="BY54" s="49"/>
      <c r="BZ54" s="5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8"/>
      <c r="BM55" s="49"/>
      <c r="BN55" s="49"/>
      <c r="BO55" s="49"/>
      <c r="BP55" s="49"/>
      <c r="BQ55" s="49"/>
      <c r="BR55" s="49"/>
      <c r="BS55" s="49"/>
      <c r="BT55" s="49"/>
      <c r="BU55" s="49"/>
      <c r="BV55" s="49"/>
      <c r="BW55" s="49"/>
      <c r="BX55" s="49"/>
      <c r="BY55" s="49"/>
      <c r="BZ55" s="50"/>
    </row>
    <row r="56" spans="1:78" ht="13.5" customHeight="1" x14ac:dyDescent="0.15">
      <c r="A56" s="2"/>
      <c r="B56" s="16"/>
      <c r="C56" s="54" t="s">
        <v>32</v>
      </c>
      <c r="D56" s="54"/>
      <c r="E56" s="54"/>
      <c r="F56" s="54"/>
      <c r="G56" s="54"/>
      <c r="H56" s="54"/>
      <c r="I56" s="54"/>
      <c r="J56" s="54"/>
      <c r="K56" s="54"/>
      <c r="L56" s="54"/>
      <c r="M56" s="54"/>
      <c r="N56" s="54"/>
      <c r="O56" s="54"/>
      <c r="P56" s="54"/>
      <c r="Q56" s="19"/>
      <c r="R56" s="54" t="s">
        <v>33</v>
      </c>
      <c r="S56" s="54"/>
      <c r="T56" s="54"/>
      <c r="U56" s="54"/>
      <c r="V56" s="54"/>
      <c r="W56" s="54"/>
      <c r="X56" s="54"/>
      <c r="Y56" s="54"/>
      <c r="Z56" s="54"/>
      <c r="AA56" s="54"/>
      <c r="AB56" s="54"/>
      <c r="AC56" s="54"/>
      <c r="AD56" s="54"/>
      <c r="AE56" s="54"/>
      <c r="AF56" s="19"/>
      <c r="AG56" s="54" t="s">
        <v>34</v>
      </c>
      <c r="AH56" s="54"/>
      <c r="AI56" s="54"/>
      <c r="AJ56" s="54"/>
      <c r="AK56" s="54"/>
      <c r="AL56" s="54"/>
      <c r="AM56" s="54"/>
      <c r="AN56" s="54"/>
      <c r="AO56" s="54"/>
      <c r="AP56" s="54"/>
      <c r="AQ56" s="54"/>
      <c r="AR56" s="54"/>
      <c r="AS56" s="54"/>
      <c r="AT56" s="54"/>
      <c r="AU56" s="19"/>
      <c r="AV56" s="54" t="s">
        <v>35</v>
      </c>
      <c r="AW56" s="54"/>
      <c r="AX56" s="54"/>
      <c r="AY56" s="54"/>
      <c r="AZ56" s="54"/>
      <c r="BA56" s="54"/>
      <c r="BB56" s="54"/>
      <c r="BC56" s="54"/>
      <c r="BD56" s="54"/>
      <c r="BE56" s="54"/>
      <c r="BF56" s="54"/>
      <c r="BG56" s="54"/>
      <c r="BH56" s="54"/>
      <c r="BI56" s="54"/>
      <c r="BJ56" s="18"/>
      <c r="BK56" s="2"/>
      <c r="BL56" s="48"/>
      <c r="BM56" s="49"/>
      <c r="BN56" s="49"/>
      <c r="BO56" s="49"/>
      <c r="BP56" s="49"/>
      <c r="BQ56" s="49"/>
      <c r="BR56" s="49"/>
      <c r="BS56" s="49"/>
      <c r="BT56" s="49"/>
      <c r="BU56" s="49"/>
      <c r="BV56" s="49"/>
      <c r="BW56" s="49"/>
      <c r="BX56" s="49"/>
      <c r="BY56" s="49"/>
      <c r="BZ56" s="50"/>
    </row>
    <row r="57" spans="1:78" ht="13.5" customHeight="1" x14ac:dyDescent="0.15">
      <c r="A57" s="2"/>
      <c r="B57" s="16"/>
      <c r="C57" s="54"/>
      <c r="D57" s="54"/>
      <c r="E57" s="54"/>
      <c r="F57" s="54"/>
      <c r="G57" s="54"/>
      <c r="H57" s="54"/>
      <c r="I57" s="54"/>
      <c r="J57" s="54"/>
      <c r="K57" s="54"/>
      <c r="L57" s="54"/>
      <c r="M57" s="54"/>
      <c r="N57" s="54"/>
      <c r="O57" s="54"/>
      <c r="P57" s="54"/>
      <c r="Q57" s="19"/>
      <c r="R57" s="54"/>
      <c r="S57" s="54"/>
      <c r="T57" s="54"/>
      <c r="U57" s="54"/>
      <c r="V57" s="54"/>
      <c r="W57" s="54"/>
      <c r="X57" s="54"/>
      <c r="Y57" s="54"/>
      <c r="Z57" s="54"/>
      <c r="AA57" s="54"/>
      <c r="AB57" s="54"/>
      <c r="AC57" s="54"/>
      <c r="AD57" s="54"/>
      <c r="AE57" s="54"/>
      <c r="AF57" s="19"/>
      <c r="AG57" s="54"/>
      <c r="AH57" s="54"/>
      <c r="AI57" s="54"/>
      <c r="AJ57" s="54"/>
      <c r="AK57" s="54"/>
      <c r="AL57" s="54"/>
      <c r="AM57" s="54"/>
      <c r="AN57" s="54"/>
      <c r="AO57" s="54"/>
      <c r="AP57" s="54"/>
      <c r="AQ57" s="54"/>
      <c r="AR57" s="54"/>
      <c r="AS57" s="54"/>
      <c r="AT57" s="54"/>
      <c r="AU57" s="19"/>
      <c r="AV57" s="54"/>
      <c r="AW57" s="54"/>
      <c r="AX57" s="54"/>
      <c r="AY57" s="54"/>
      <c r="AZ57" s="54"/>
      <c r="BA57" s="54"/>
      <c r="BB57" s="54"/>
      <c r="BC57" s="54"/>
      <c r="BD57" s="54"/>
      <c r="BE57" s="54"/>
      <c r="BF57" s="54"/>
      <c r="BG57" s="54"/>
      <c r="BH57" s="54"/>
      <c r="BI57" s="54"/>
      <c r="BJ57" s="18"/>
      <c r="BK57" s="2"/>
      <c r="BL57" s="48"/>
      <c r="BM57" s="49"/>
      <c r="BN57" s="49"/>
      <c r="BO57" s="49"/>
      <c r="BP57" s="49"/>
      <c r="BQ57" s="49"/>
      <c r="BR57" s="49"/>
      <c r="BS57" s="49"/>
      <c r="BT57" s="49"/>
      <c r="BU57" s="49"/>
      <c r="BV57" s="49"/>
      <c r="BW57" s="49"/>
      <c r="BX57" s="49"/>
      <c r="BY57" s="49"/>
      <c r="BZ57" s="5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8"/>
      <c r="BM58" s="49"/>
      <c r="BN58" s="49"/>
      <c r="BO58" s="49"/>
      <c r="BP58" s="49"/>
      <c r="BQ58" s="49"/>
      <c r="BR58" s="49"/>
      <c r="BS58" s="49"/>
      <c r="BT58" s="49"/>
      <c r="BU58" s="49"/>
      <c r="BV58" s="49"/>
      <c r="BW58" s="49"/>
      <c r="BX58" s="49"/>
      <c r="BY58" s="49"/>
      <c r="BZ58" s="5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8"/>
      <c r="BM59" s="49"/>
      <c r="BN59" s="49"/>
      <c r="BO59" s="49"/>
      <c r="BP59" s="49"/>
      <c r="BQ59" s="49"/>
      <c r="BR59" s="49"/>
      <c r="BS59" s="49"/>
      <c r="BT59" s="49"/>
      <c r="BU59" s="49"/>
      <c r="BV59" s="49"/>
      <c r="BW59" s="49"/>
      <c r="BX59" s="49"/>
      <c r="BY59" s="49"/>
      <c r="BZ59" s="50"/>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8"/>
      <c r="BM62" s="49"/>
      <c r="BN62" s="49"/>
      <c r="BO62" s="49"/>
      <c r="BP62" s="49"/>
      <c r="BQ62" s="49"/>
      <c r="BR62" s="49"/>
      <c r="BS62" s="49"/>
      <c r="BT62" s="49"/>
      <c r="BU62" s="49"/>
      <c r="BV62" s="49"/>
      <c r="BW62" s="49"/>
      <c r="BX62" s="49"/>
      <c r="BY62" s="49"/>
      <c r="BZ62" s="5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5"/>
      <c r="BM65" s="46"/>
      <c r="BN65" s="46"/>
      <c r="BO65" s="46"/>
      <c r="BP65" s="46"/>
      <c r="BQ65" s="46"/>
      <c r="BR65" s="46"/>
      <c r="BS65" s="46"/>
      <c r="BT65" s="46"/>
      <c r="BU65" s="46"/>
      <c r="BV65" s="46"/>
      <c r="BW65" s="46"/>
      <c r="BX65" s="46"/>
      <c r="BY65" s="46"/>
      <c r="BZ65" s="4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8" t="s">
        <v>121</v>
      </c>
      <c r="BM66" s="49"/>
      <c r="BN66" s="49"/>
      <c r="BO66" s="49"/>
      <c r="BP66" s="49"/>
      <c r="BQ66" s="49"/>
      <c r="BR66" s="49"/>
      <c r="BS66" s="49"/>
      <c r="BT66" s="49"/>
      <c r="BU66" s="49"/>
      <c r="BV66" s="49"/>
      <c r="BW66" s="49"/>
      <c r="BX66" s="49"/>
      <c r="BY66" s="49"/>
      <c r="BZ66" s="5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8"/>
      <c r="BM67" s="49"/>
      <c r="BN67" s="49"/>
      <c r="BO67" s="49"/>
      <c r="BP67" s="49"/>
      <c r="BQ67" s="49"/>
      <c r="BR67" s="49"/>
      <c r="BS67" s="49"/>
      <c r="BT67" s="49"/>
      <c r="BU67" s="49"/>
      <c r="BV67" s="49"/>
      <c r="BW67" s="49"/>
      <c r="BX67" s="49"/>
      <c r="BY67" s="49"/>
      <c r="BZ67" s="5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8"/>
      <c r="BM68" s="49"/>
      <c r="BN68" s="49"/>
      <c r="BO68" s="49"/>
      <c r="BP68" s="49"/>
      <c r="BQ68" s="49"/>
      <c r="BR68" s="49"/>
      <c r="BS68" s="49"/>
      <c r="BT68" s="49"/>
      <c r="BU68" s="49"/>
      <c r="BV68" s="49"/>
      <c r="BW68" s="49"/>
      <c r="BX68" s="49"/>
      <c r="BY68" s="49"/>
      <c r="BZ68" s="5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8"/>
      <c r="BM69" s="49"/>
      <c r="BN69" s="49"/>
      <c r="BO69" s="49"/>
      <c r="BP69" s="49"/>
      <c r="BQ69" s="49"/>
      <c r="BR69" s="49"/>
      <c r="BS69" s="49"/>
      <c r="BT69" s="49"/>
      <c r="BU69" s="49"/>
      <c r="BV69" s="49"/>
      <c r="BW69" s="49"/>
      <c r="BX69" s="49"/>
      <c r="BY69" s="49"/>
      <c r="BZ69" s="5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8"/>
      <c r="BM70" s="49"/>
      <c r="BN70" s="49"/>
      <c r="BO70" s="49"/>
      <c r="BP70" s="49"/>
      <c r="BQ70" s="49"/>
      <c r="BR70" s="49"/>
      <c r="BS70" s="49"/>
      <c r="BT70" s="49"/>
      <c r="BU70" s="49"/>
      <c r="BV70" s="49"/>
      <c r="BW70" s="49"/>
      <c r="BX70" s="49"/>
      <c r="BY70" s="49"/>
      <c r="BZ70" s="5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8"/>
      <c r="BM71" s="49"/>
      <c r="BN71" s="49"/>
      <c r="BO71" s="49"/>
      <c r="BP71" s="49"/>
      <c r="BQ71" s="49"/>
      <c r="BR71" s="49"/>
      <c r="BS71" s="49"/>
      <c r="BT71" s="49"/>
      <c r="BU71" s="49"/>
      <c r="BV71" s="49"/>
      <c r="BW71" s="49"/>
      <c r="BX71" s="49"/>
      <c r="BY71" s="49"/>
      <c r="BZ71" s="5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8"/>
      <c r="BM72" s="49"/>
      <c r="BN72" s="49"/>
      <c r="BO72" s="49"/>
      <c r="BP72" s="49"/>
      <c r="BQ72" s="49"/>
      <c r="BR72" s="49"/>
      <c r="BS72" s="49"/>
      <c r="BT72" s="49"/>
      <c r="BU72" s="49"/>
      <c r="BV72" s="49"/>
      <c r="BW72" s="49"/>
      <c r="BX72" s="49"/>
      <c r="BY72" s="49"/>
      <c r="BZ72" s="5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8"/>
      <c r="BM73" s="49"/>
      <c r="BN73" s="49"/>
      <c r="BO73" s="49"/>
      <c r="BP73" s="49"/>
      <c r="BQ73" s="49"/>
      <c r="BR73" s="49"/>
      <c r="BS73" s="49"/>
      <c r="BT73" s="49"/>
      <c r="BU73" s="49"/>
      <c r="BV73" s="49"/>
      <c r="BW73" s="49"/>
      <c r="BX73" s="49"/>
      <c r="BY73" s="49"/>
      <c r="BZ73" s="5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8"/>
      <c r="BM74" s="49"/>
      <c r="BN74" s="49"/>
      <c r="BO74" s="49"/>
      <c r="BP74" s="49"/>
      <c r="BQ74" s="49"/>
      <c r="BR74" s="49"/>
      <c r="BS74" s="49"/>
      <c r="BT74" s="49"/>
      <c r="BU74" s="49"/>
      <c r="BV74" s="49"/>
      <c r="BW74" s="49"/>
      <c r="BX74" s="49"/>
      <c r="BY74" s="49"/>
      <c r="BZ74" s="5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8"/>
      <c r="BM75" s="49"/>
      <c r="BN75" s="49"/>
      <c r="BO75" s="49"/>
      <c r="BP75" s="49"/>
      <c r="BQ75" s="49"/>
      <c r="BR75" s="49"/>
      <c r="BS75" s="49"/>
      <c r="BT75" s="49"/>
      <c r="BU75" s="49"/>
      <c r="BV75" s="49"/>
      <c r="BW75" s="49"/>
      <c r="BX75" s="49"/>
      <c r="BY75" s="49"/>
      <c r="BZ75" s="5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8"/>
      <c r="BM76" s="49"/>
      <c r="BN76" s="49"/>
      <c r="BO76" s="49"/>
      <c r="BP76" s="49"/>
      <c r="BQ76" s="49"/>
      <c r="BR76" s="49"/>
      <c r="BS76" s="49"/>
      <c r="BT76" s="49"/>
      <c r="BU76" s="49"/>
      <c r="BV76" s="49"/>
      <c r="BW76" s="49"/>
      <c r="BX76" s="49"/>
      <c r="BY76" s="49"/>
      <c r="BZ76" s="5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8"/>
      <c r="BM77" s="49"/>
      <c r="BN77" s="49"/>
      <c r="BO77" s="49"/>
      <c r="BP77" s="49"/>
      <c r="BQ77" s="49"/>
      <c r="BR77" s="49"/>
      <c r="BS77" s="49"/>
      <c r="BT77" s="49"/>
      <c r="BU77" s="49"/>
      <c r="BV77" s="49"/>
      <c r="BW77" s="49"/>
      <c r="BX77" s="49"/>
      <c r="BY77" s="49"/>
      <c r="BZ77" s="5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8"/>
      <c r="BM78" s="49"/>
      <c r="BN78" s="49"/>
      <c r="BO78" s="49"/>
      <c r="BP78" s="49"/>
      <c r="BQ78" s="49"/>
      <c r="BR78" s="49"/>
      <c r="BS78" s="49"/>
      <c r="BT78" s="49"/>
      <c r="BU78" s="49"/>
      <c r="BV78" s="49"/>
      <c r="BW78" s="49"/>
      <c r="BX78" s="49"/>
      <c r="BY78" s="49"/>
      <c r="BZ78" s="50"/>
    </row>
    <row r="79" spans="1:78" ht="13.5" customHeight="1" x14ac:dyDescent="0.15">
      <c r="A79" s="2"/>
      <c r="B79" s="16"/>
      <c r="C79" s="54" t="s">
        <v>38</v>
      </c>
      <c r="D79" s="54"/>
      <c r="E79" s="54"/>
      <c r="F79" s="54"/>
      <c r="G79" s="54"/>
      <c r="H79" s="54"/>
      <c r="I79" s="54"/>
      <c r="J79" s="54"/>
      <c r="K79" s="54"/>
      <c r="L79" s="54"/>
      <c r="M79" s="54"/>
      <c r="N79" s="54"/>
      <c r="O79" s="54"/>
      <c r="P79" s="54"/>
      <c r="Q79" s="54"/>
      <c r="R79" s="54"/>
      <c r="S79" s="54"/>
      <c r="T79" s="54"/>
      <c r="U79" s="19"/>
      <c r="V79" s="19"/>
      <c r="W79" s="54" t="s">
        <v>39</v>
      </c>
      <c r="X79" s="54"/>
      <c r="Y79" s="54"/>
      <c r="Z79" s="54"/>
      <c r="AA79" s="54"/>
      <c r="AB79" s="54"/>
      <c r="AC79" s="54"/>
      <c r="AD79" s="54"/>
      <c r="AE79" s="54"/>
      <c r="AF79" s="54"/>
      <c r="AG79" s="54"/>
      <c r="AH79" s="54"/>
      <c r="AI79" s="54"/>
      <c r="AJ79" s="54"/>
      <c r="AK79" s="54"/>
      <c r="AL79" s="54"/>
      <c r="AM79" s="54"/>
      <c r="AN79" s="54"/>
      <c r="AO79" s="19"/>
      <c r="AP79" s="19"/>
      <c r="AQ79" s="54" t="s">
        <v>40</v>
      </c>
      <c r="AR79" s="54"/>
      <c r="AS79" s="54"/>
      <c r="AT79" s="54"/>
      <c r="AU79" s="54"/>
      <c r="AV79" s="54"/>
      <c r="AW79" s="54"/>
      <c r="AX79" s="54"/>
      <c r="AY79" s="54"/>
      <c r="AZ79" s="54"/>
      <c r="BA79" s="54"/>
      <c r="BB79" s="54"/>
      <c r="BC79" s="54"/>
      <c r="BD79" s="54"/>
      <c r="BE79" s="54"/>
      <c r="BF79" s="54"/>
      <c r="BG79" s="54"/>
      <c r="BH79" s="54"/>
      <c r="BI79" s="17"/>
      <c r="BJ79" s="18"/>
      <c r="BK79" s="2"/>
      <c r="BL79" s="48"/>
      <c r="BM79" s="49"/>
      <c r="BN79" s="49"/>
      <c r="BO79" s="49"/>
      <c r="BP79" s="49"/>
      <c r="BQ79" s="49"/>
      <c r="BR79" s="49"/>
      <c r="BS79" s="49"/>
      <c r="BT79" s="49"/>
      <c r="BU79" s="49"/>
      <c r="BV79" s="49"/>
      <c r="BW79" s="49"/>
      <c r="BX79" s="49"/>
      <c r="BY79" s="49"/>
      <c r="BZ79" s="50"/>
    </row>
    <row r="80" spans="1:78" ht="13.5" customHeight="1" x14ac:dyDescent="0.15">
      <c r="A80" s="2"/>
      <c r="B80" s="16"/>
      <c r="C80" s="54"/>
      <c r="D80" s="54"/>
      <c r="E80" s="54"/>
      <c r="F80" s="54"/>
      <c r="G80" s="54"/>
      <c r="H80" s="54"/>
      <c r="I80" s="54"/>
      <c r="J80" s="54"/>
      <c r="K80" s="54"/>
      <c r="L80" s="54"/>
      <c r="M80" s="54"/>
      <c r="N80" s="54"/>
      <c r="O80" s="54"/>
      <c r="P80" s="54"/>
      <c r="Q80" s="54"/>
      <c r="R80" s="54"/>
      <c r="S80" s="54"/>
      <c r="T80" s="54"/>
      <c r="U80" s="19"/>
      <c r="V80" s="19"/>
      <c r="W80" s="54"/>
      <c r="X80" s="54"/>
      <c r="Y80" s="54"/>
      <c r="Z80" s="54"/>
      <c r="AA80" s="54"/>
      <c r="AB80" s="54"/>
      <c r="AC80" s="54"/>
      <c r="AD80" s="54"/>
      <c r="AE80" s="54"/>
      <c r="AF80" s="54"/>
      <c r="AG80" s="54"/>
      <c r="AH80" s="54"/>
      <c r="AI80" s="54"/>
      <c r="AJ80" s="54"/>
      <c r="AK80" s="54"/>
      <c r="AL80" s="54"/>
      <c r="AM80" s="54"/>
      <c r="AN80" s="54"/>
      <c r="AO80" s="19"/>
      <c r="AP80" s="19"/>
      <c r="AQ80" s="54"/>
      <c r="AR80" s="54"/>
      <c r="AS80" s="54"/>
      <c r="AT80" s="54"/>
      <c r="AU80" s="54"/>
      <c r="AV80" s="54"/>
      <c r="AW80" s="54"/>
      <c r="AX80" s="54"/>
      <c r="AY80" s="54"/>
      <c r="AZ80" s="54"/>
      <c r="BA80" s="54"/>
      <c r="BB80" s="54"/>
      <c r="BC80" s="54"/>
      <c r="BD80" s="54"/>
      <c r="BE80" s="54"/>
      <c r="BF80" s="54"/>
      <c r="BG80" s="54"/>
      <c r="BH80" s="54"/>
      <c r="BI80" s="17"/>
      <c r="BJ80" s="18"/>
      <c r="BK80" s="2"/>
      <c r="BL80" s="48"/>
      <c r="BM80" s="49"/>
      <c r="BN80" s="49"/>
      <c r="BO80" s="49"/>
      <c r="BP80" s="49"/>
      <c r="BQ80" s="49"/>
      <c r="BR80" s="49"/>
      <c r="BS80" s="49"/>
      <c r="BT80" s="49"/>
      <c r="BU80" s="49"/>
      <c r="BV80" s="49"/>
      <c r="BW80" s="49"/>
      <c r="BX80" s="49"/>
      <c r="BY80" s="49"/>
      <c r="BZ80" s="5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8"/>
      <c r="BM81" s="49"/>
      <c r="BN81" s="49"/>
      <c r="BO81" s="49"/>
      <c r="BP81" s="49"/>
      <c r="BQ81" s="49"/>
      <c r="BR81" s="49"/>
      <c r="BS81" s="49"/>
      <c r="BT81" s="49"/>
      <c r="BU81" s="49"/>
      <c r="BV81" s="49"/>
      <c r="BW81" s="49"/>
      <c r="BX81" s="49"/>
      <c r="BY81" s="49"/>
      <c r="BZ81" s="5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5"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【100.96】</v>
      </c>
      <c r="F86" s="26" t="str">
        <f>データ!AT6</f>
        <v>【198.51】</v>
      </c>
      <c r="G86" s="26" t="str">
        <f>データ!BE6</f>
        <v>【32.86】</v>
      </c>
      <c r="H86" s="26" t="str">
        <f>データ!BP6</f>
        <v>【814.89】</v>
      </c>
      <c r="I86" s="26" t="str">
        <f>データ!CA6</f>
        <v>【60.64】</v>
      </c>
      <c r="J86" s="26" t="str">
        <f>データ!CL6</f>
        <v>【255.52】</v>
      </c>
      <c r="K86" s="26" t="str">
        <f>データ!CW6</f>
        <v>【52.49】</v>
      </c>
      <c r="L86" s="26" t="str">
        <f>データ!DH6</f>
        <v>【85.49】</v>
      </c>
      <c r="M86" s="26" t="str">
        <f>データ!DS6</f>
        <v>【24.07】</v>
      </c>
      <c r="N86" s="26" t="str">
        <f>データ!ED6</f>
        <v>【0.00】</v>
      </c>
      <c r="O86" s="26" t="str">
        <f>データ!EO6</f>
        <v>【0.11】</v>
      </c>
    </row>
  </sheetData>
  <sheetProtection algorithmName="SHA-512" hashValue="3iV7sxmQpU7XG18qzW5jj/iNGnjiXYRgjLs7z25Oc74QcLLxqxs+I10VG43jShcB65j5Wzaa/lonoRsKU5hLQg==" saltValue="AEqvHl9slxHbeiFgibLRRA=="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55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56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57</v>
      </c>
      <c r="B3" s="29" t="s">
        <v>58</v>
      </c>
      <c r="C3" s="29" t="s">
        <v>59</v>
      </c>
      <c r="D3" s="29" t="s">
        <v>60</v>
      </c>
      <c r="E3" s="29" t="s">
        <v>61</v>
      </c>
      <c r="F3" s="29" t="s">
        <v>62</v>
      </c>
      <c r="G3" s="29" t="s">
        <v>63</v>
      </c>
      <c r="H3" s="77" t="s">
        <v>64</v>
      </c>
      <c r="I3" s="78"/>
      <c r="J3" s="78"/>
      <c r="K3" s="78"/>
      <c r="L3" s="78"/>
      <c r="M3" s="78"/>
      <c r="N3" s="78"/>
      <c r="O3" s="78"/>
      <c r="P3" s="78"/>
      <c r="Q3" s="78"/>
      <c r="R3" s="78"/>
      <c r="S3" s="78"/>
      <c r="T3" s="78"/>
      <c r="U3" s="78"/>
      <c r="V3" s="78"/>
      <c r="W3" s="78"/>
      <c r="X3" s="79"/>
      <c r="Y3" s="83" t="s">
        <v>65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67</v>
      </c>
      <c r="B4" s="30"/>
      <c r="C4" s="30"/>
      <c r="D4" s="30"/>
      <c r="E4" s="30"/>
      <c r="F4" s="30"/>
      <c r="G4" s="30"/>
      <c r="H4" s="80"/>
      <c r="I4" s="81"/>
      <c r="J4" s="81"/>
      <c r="K4" s="81"/>
      <c r="L4" s="81"/>
      <c r="M4" s="81"/>
      <c r="N4" s="81"/>
      <c r="O4" s="81"/>
      <c r="P4" s="81"/>
      <c r="Q4" s="81"/>
      <c r="R4" s="81"/>
      <c r="S4" s="81"/>
      <c r="T4" s="81"/>
      <c r="U4" s="81"/>
      <c r="V4" s="81"/>
      <c r="W4" s="81"/>
      <c r="X4" s="82"/>
      <c r="Y4" s="76" t="s">
        <v>68</v>
      </c>
      <c r="Z4" s="76"/>
      <c r="AA4" s="76"/>
      <c r="AB4" s="76"/>
      <c r="AC4" s="76"/>
      <c r="AD4" s="76"/>
      <c r="AE4" s="76"/>
      <c r="AF4" s="76"/>
      <c r="AG4" s="76"/>
      <c r="AH4" s="76"/>
      <c r="AI4" s="76"/>
      <c r="AJ4" s="76" t="s">
        <v>69</v>
      </c>
      <c r="AK4" s="76"/>
      <c r="AL4" s="76"/>
      <c r="AM4" s="76"/>
      <c r="AN4" s="76"/>
      <c r="AO4" s="76"/>
      <c r="AP4" s="76"/>
      <c r="AQ4" s="76"/>
      <c r="AR4" s="76"/>
      <c r="AS4" s="76"/>
      <c r="AT4" s="76"/>
      <c r="AU4" s="76" t="s">
        <v>70</v>
      </c>
      <c r="AV4" s="76"/>
      <c r="AW4" s="76"/>
      <c r="AX4" s="76"/>
      <c r="AY4" s="76"/>
      <c r="AZ4" s="76"/>
      <c r="BA4" s="76"/>
      <c r="BB4" s="76"/>
      <c r="BC4" s="76"/>
      <c r="BD4" s="76"/>
      <c r="BE4" s="76"/>
      <c r="BF4" s="76" t="s">
        <v>71</v>
      </c>
      <c r="BG4" s="76"/>
      <c r="BH4" s="76"/>
      <c r="BI4" s="76"/>
      <c r="BJ4" s="76"/>
      <c r="BK4" s="76"/>
      <c r="BL4" s="76"/>
      <c r="BM4" s="76"/>
      <c r="BN4" s="76"/>
      <c r="BO4" s="76"/>
      <c r="BP4" s="76"/>
      <c r="BQ4" s="76" t="s">
        <v>72</v>
      </c>
      <c r="BR4" s="76"/>
      <c r="BS4" s="76"/>
      <c r="BT4" s="76"/>
      <c r="BU4" s="76"/>
      <c r="BV4" s="76"/>
      <c r="BW4" s="76"/>
      <c r="BX4" s="76"/>
      <c r="BY4" s="76"/>
      <c r="BZ4" s="76"/>
      <c r="CA4" s="76"/>
      <c r="CB4" s="76" t="s">
        <v>73</v>
      </c>
      <c r="CC4" s="76"/>
      <c r="CD4" s="76"/>
      <c r="CE4" s="76"/>
      <c r="CF4" s="76"/>
      <c r="CG4" s="76"/>
      <c r="CH4" s="76"/>
      <c r="CI4" s="76"/>
      <c r="CJ4" s="76"/>
      <c r="CK4" s="76"/>
      <c r="CL4" s="76"/>
      <c r="CM4" s="76" t="s">
        <v>74</v>
      </c>
      <c r="CN4" s="76"/>
      <c r="CO4" s="76"/>
      <c r="CP4" s="76"/>
      <c r="CQ4" s="76"/>
      <c r="CR4" s="76"/>
      <c r="CS4" s="76"/>
      <c r="CT4" s="76"/>
      <c r="CU4" s="76"/>
      <c r="CV4" s="76"/>
      <c r="CW4" s="76"/>
      <c r="CX4" s="76" t="s">
        <v>75</v>
      </c>
      <c r="CY4" s="76"/>
      <c r="CZ4" s="76"/>
      <c r="DA4" s="76"/>
      <c r="DB4" s="76"/>
      <c r="DC4" s="76"/>
      <c r="DD4" s="76"/>
      <c r="DE4" s="76"/>
      <c r="DF4" s="76"/>
      <c r="DG4" s="76"/>
      <c r="DH4" s="76"/>
      <c r="DI4" s="76" t="s">
        <v>76</v>
      </c>
      <c r="DJ4" s="76"/>
      <c r="DK4" s="76"/>
      <c r="DL4" s="76"/>
      <c r="DM4" s="76"/>
      <c r="DN4" s="76"/>
      <c r="DO4" s="76"/>
      <c r="DP4" s="76"/>
      <c r="DQ4" s="76"/>
      <c r="DR4" s="76"/>
      <c r="DS4" s="76"/>
      <c r="DT4" s="76" t="s">
        <v>77</v>
      </c>
      <c r="DU4" s="76"/>
      <c r="DV4" s="76"/>
      <c r="DW4" s="76"/>
      <c r="DX4" s="76"/>
      <c r="DY4" s="76"/>
      <c r="DZ4" s="76"/>
      <c r="EA4" s="76"/>
      <c r="EB4" s="76"/>
      <c r="EC4" s="76"/>
      <c r="ED4" s="76"/>
      <c r="EE4" s="76" t="s">
        <v>78</v>
      </c>
      <c r="EF4" s="76"/>
      <c r="EG4" s="76"/>
      <c r="EH4" s="76"/>
      <c r="EI4" s="76"/>
      <c r="EJ4" s="76"/>
      <c r="EK4" s="76"/>
      <c r="EL4" s="76"/>
      <c r="EM4" s="76"/>
      <c r="EN4" s="76"/>
      <c r="EO4" s="76"/>
    </row>
    <row r="5" spans="1:148" x14ac:dyDescent="0.15">
      <c r="A5" s="28" t="s">
        <v>79</v>
      </c>
      <c r="B5" s="31"/>
      <c r="C5" s="31"/>
      <c r="D5" s="31"/>
      <c r="E5" s="31"/>
      <c r="F5" s="31"/>
      <c r="G5" s="31"/>
      <c r="H5" s="32" t="s">
        <v>80</v>
      </c>
      <c r="I5" s="32" t="s">
        <v>81</v>
      </c>
      <c r="J5" s="32" t="s">
        <v>82</v>
      </c>
      <c r="K5" s="32" t="s">
        <v>83</v>
      </c>
      <c r="L5" s="32" t="s">
        <v>84</v>
      </c>
      <c r="M5" s="32" t="s">
        <v>5</v>
      </c>
      <c r="N5" s="32" t="s">
        <v>85</v>
      </c>
      <c r="O5" s="32" t="s">
        <v>86</v>
      </c>
      <c r="P5" s="32" t="s">
        <v>87</v>
      </c>
      <c r="Q5" s="32" t="s">
        <v>88</v>
      </c>
      <c r="R5" s="32" t="s">
        <v>89</v>
      </c>
      <c r="S5" s="32" t="s">
        <v>90</v>
      </c>
      <c r="T5" s="32" t="s">
        <v>91</v>
      </c>
      <c r="U5" s="32" t="s">
        <v>92</v>
      </c>
      <c r="V5" s="32" t="s">
        <v>93</v>
      </c>
      <c r="W5" s="32" t="s">
        <v>94</v>
      </c>
      <c r="X5" s="32" t="s">
        <v>95</v>
      </c>
      <c r="Y5" s="32" t="s">
        <v>96</v>
      </c>
      <c r="Z5" s="32" t="s">
        <v>97</v>
      </c>
      <c r="AA5" s="32" t="s">
        <v>98</v>
      </c>
      <c r="AB5" s="32" t="s">
        <v>99</v>
      </c>
      <c r="AC5" s="32" t="s">
        <v>100</v>
      </c>
      <c r="AD5" s="32" t="s">
        <v>101</v>
      </c>
      <c r="AE5" s="32" t="s">
        <v>102</v>
      </c>
      <c r="AF5" s="32" t="s">
        <v>103</v>
      </c>
      <c r="AG5" s="32" t="s">
        <v>104</v>
      </c>
      <c r="AH5" s="32" t="s">
        <v>105</v>
      </c>
      <c r="AI5" s="32" t="s">
        <v>43</v>
      </c>
      <c r="AJ5" s="32" t="s">
        <v>96</v>
      </c>
      <c r="AK5" s="32" t="s">
        <v>97</v>
      </c>
      <c r="AL5" s="32" t="s">
        <v>98</v>
      </c>
      <c r="AM5" s="32" t="s">
        <v>99</v>
      </c>
      <c r="AN5" s="32" t="s">
        <v>100</v>
      </c>
      <c r="AO5" s="32" t="s">
        <v>101</v>
      </c>
      <c r="AP5" s="32" t="s">
        <v>102</v>
      </c>
      <c r="AQ5" s="32" t="s">
        <v>103</v>
      </c>
      <c r="AR5" s="32" t="s">
        <v>104</v>
      </c>
      <c r="AS5" s="32" t="s">
        <v>105</v>
      </c>
      <c r="AT5" s="32" t="s">
        <v>106</v>
      </c>
      <c r="AU5" s="32" t="s">
        <v>96</v>
      </c>
      <c r="AV5" s="32" t="s">
        <v>97</v>
      </c>
      <c r="AW5" s="32" t="s">
        <v>98</v>
      </c>
      <c r="AX5" s="32" t="s">
        <v>99</v>
      </c>
      <c r="AY5" s="32" t="s">
        <v>100</v>
      </c>
      <c r="AZ5" s="32" t="s">
        <v>101</v>
      </c>
      <c r="BA5" s="32" t="s">
        <v>102</v>
      </c>
      <c r="BB5" s="32" t="s">
        <v>103</v>
      </c>
      <c r="BC5" s="32" t="s">
        <v>104</v>
      </c>
      <c r="BD5" s="32" t="s">
        <v>105</v>
      </c>
      <c r="BE5" s="32" t="s">
        <v>106</v>
      </c>
      <c r="BF5" s="32" t="s">
        <v>96</v>
      </c>
      <c r="BG5" s="32" t="s">
        <v>97</v>
      </c>
      <c r="BH5" s="32" t="s">
        <v>98</v>
      </c>
      <c r="BI5" s="32" t="s">
        <v>99</v>
      </c>
      <c r="BJ5" s="32" t="s">
        <v>100</v>
      </c>
      <c r="BK5" s="32" t="s">
        <v>101</v>
      </c>
      <c r="BL5" s="32" t="s">
        <v>102</v>
      </c>
      <c r="BM5" s="32" t="s">
        <v>103</v>
      </c>
      <c r="BN5" s="32" t="s">
        <v>104</v>
      </c>
      <c r="BO5" s="32" t="s">
        <v>105</v>
      </c>
      <c r="BP5" s="32" t="s">
        <v>106</v>
      </c>
      <c r="BQ5" s="32" t="s">
        <v>96</v>
      </c>
      <c r="BR5" s="32" t="s">
        <v>97</v>
      </c>
      <c r="BS5" s="32" t="s">
        <v>98</v>
      </c>
      <c r="BT5" s="32" t="s">
        <v>99</v>
      </c>
      <c r="BU5" s="32" t="s">
        <v>100</v>
      </c>
      <c r="BV5" s="32" t="s">
        <v>101</v>
      </c>
      <c r="BW5" s="32" t="s">
        <v>102</v>
      </c>
      <c r="BX5" s="32" t="s">
        <v>103</v>
      </c>
      <c r="BY5" s="32" t="s">
        <v>104</v>
      </c>
      <c r="BZ5" s="32" t="s">
        <v>105</v>
      </c>
      <c r="CA5" s="32" t="s">
        <v>106</v>
      </c>
      <c r="CB5" s="32" t="s">
        <v>96</v>
      </c>
      <c r="CC5" s="32" t="s">
        <v>97</v>
      </c>
      <c r="CD5" s="32" t="s">
        <v>98</v>
      </c>
      <c r="CE5" s="32" t="s">
        <v>99</v>
      </c>
      <c r="CF5" s="32" t="s">
        <v>100</v>
      </c>
      <c r="CG5" s="32" t="s">
        <v>101</v>
      </c>
      <c r="CH5" s="32" t="s">
        <v>102</v>
      </c>
      <c r="CI5" s="32" t="s">
        <v>103</v>
      </c>
      <c r="CJ5" s="32" t="s">
        <v>104</v>
      </c>
      <c r="CK5" s="32" t="s">
        <v>105</v>
      </c>
      <c r="CL5" s="32" t="s">
        <v>106</v>
      </c>
      <c r="CM5" s="32" t="s">
        <v>96</v>
      </c>
      <c r="CN5" s="32" t="s">
        <v>97</v>
      </c>
      <c r="CO5" s="32" t="s">
        <v>98</v>
      </c>
      <c r="CP5" s="32" t="s">
        <v>99</v>
      </c>
      <c r="CQ5" s="32" t="s">
        <v>100</v>
      </c>
      <c r="CR5" s="32" t="s">
        <v>101</v>
      </c>
      <c r="CS5" s="32" t="s">
        <v>102</v>
      </c>
      <c r="CT5" s="32" t="s">
        <v>103</v>
      </c>
      <c r="CU5" s="32" t="s">
        <v>104</v>
      </c>
      <c r="CV5" s="32" t="s">
        <v>105</v>
      </c>
      <c r="CW5" s="32" t="s">
        <v>106</v>
      </c>
      <c r="CX5" s="32" t="s">
        <v>96</v>
      </c>
      <c r="CY5" s="32" t="s">
        <v>97</v>
      </c>
      <c r="CZ5" s="32" t="s">
        <v>98</v>
      </c>
      <c r="DA5" s="32" t="s">
        <v>99</v>
      </c>
      <c r="DB5" s="32" t="s">
        <v>100</v>
      </c>
      <c r="DC5" s="32" t="s">
        <v>101</v>
      </c>
      <c r="DD5" s="32" t="s">
        <v>102</v>
      </c>
      <c r="DE5" s="32" t="s">
        <v>103</v>
      </c>
      <c r="DF5" s="32" t="s">
        <v>104</v>
      </c>
      <c r="DG5" s="32" t="s">
        <v>105</v>
      </c>
      <c r="DH5" s="32" t="s">
        <v>106</v>
      </c>
      <c r="DI5" s="32" t="s">
        <v>96</v>
      </c>
      <c r="DJ5" s="32" t="s">
        <v>97</v>
      </c>
      <c r="DK5" s="32" t="s">
        <v>98</v>
      </c>
      <c r="DL5" s="32" t="s">
        <v>99</v>
      </c>
      <c r="DM5" s="32" t="s">
        <v>100</v>
      </c>
      <c r="DN5" s="32" t="s">
        <v>101</v>
      </c>
      <c r="DO5" s="32" t="s">
        <v>102</v>
      </c>
      <c r="DP5" s="32" t="s">
        <v>103</v>
      </c>
      <c r="DQ5" s="32" t="s">
        <v>104</v>
      </c>
      <c r="DR5" s="32" t="s">
        <v>105</v>
      </c>
      <c r="DS5" s="32" t="s">
        <v>106</v>
      </c>
      <c r="DT5" s="32" t="s">
        <v>96</v>
      </c>
      <c r="DU5" s="32" t="s">
        <v>97</v>
      </c>
      <c r="DV5" s="32" t="s">
        <v>98</v>
      </c>
      <c r="DW5" s="32" t="s">
        <v>99</v>
      </c>
      <c r="DX5" s="32" t="s">
        <v>100</v>
      </c>
      <c r="DY5" s="32" t="s">
        <v>101</v>
      </c>
      <c r="DZ5" s="32" t="s">
        <v>102</v>
      </c>
      <c r="EA5" s="32" t="s">
        <v>103</v>
      </c>
      <c r="EB5" s="32" t="s">
        <v>104</v>
      </c>
      <c r="EC5" s="32" t="s">
        <v>105</v>
      </c>
      <c r="ED5" s="32" t="s">
        <v>106</v>
      </c>
      <c r="EE5" s="32" t="s">
        <v>96</v>
      </c>
      <c r="EF5" s="32" t="s">
        <v>97</v>
      </c>
      <c r="EG5" s="32" t="s">
        <v>98</v>
      </c>
      <c r="EH5" s="32" t="s">
        <v>99</v>
      </c>
      <c r="EI5" s="32" t="s">
        <v>100</v>
      </c>
      <c r="EJ5" s="32" t="s">
        <v>101</v>
      </c>
      <c r="EK5" s="32" t="s">
        <v>102</v>
      </c>
      <c r="EL5" s="32" t="s">
        <v>103</v>
      </c>
      <c r="EM5" s="32" t="s">
        <v>104</v>
      </c>
      <c r="EN5" s="32" t="s">
        <v>105</v>
      </c>
      <c r="EO5" s="32" t="s">
        <v>106</v>
      </c>
    </row>
    <row r="6" spans="1:148" s="36" customFormat="1" x14ac:dyDescent="0.15">
      <c r="A6" s="28" t="s">
        <v>107</v>
      </c>
      <c r="B6" s="33">
        <f>B7</f>
        <v>2017</v>
      </c>
      <c r="C6" s="33">
        <f t="shared" ref="C6:X6" si="3">C7</f>
        <v>432164</v>
      </c>
      <c r="D6" s="33">
        <f t="shared" si="3"/>
        <v>46</v>
      </c>
      <c r="E6" s="33">
        <f t="shared" si="3"/>
        <v>17</v>
      </c>
      <c r="F6" s="33">
        <f t="shared" si="3"/>
        <v>5</v>
      </c>
      <c r="G6" s="33">
        <f t="shared" si="3"/>
        <v>0</v>
      </c>
      <c r="H6" s="33" t="str">
        <f t="shared" si="3"/>
        <v>熊本県　合志市</v>
      </c>
      <c r="I6" s="33" t="str">
        <f t="shared" si="3"/>
        <v>法適用</v>
      </c>
      <c r="J6" s="33" t="str">
        <f t="shared" si="3"/>
        <v>下水道事業</v>
      </c>
      <c r="K6" s="33" t="str">
        <f t="shared" si="3"/>
        <v>農業集落排水</v>
      </c>
      <c r="L6" s="33" t="str">
        <f t="shared" si="3"/>
        <v>F2</v>
      </c>
      <c r="M6" s="33" t="str">
        <f t="shared" si="3"/>
        <v>非設置</v>
      </c>
      <c r="N6" s="34" t="str">
        <f t="shared" si="3"/>
        <v>-</v>
      </c>
      <c r="O6" s="34">
        <f t="shared" si="3"/>
        <v>69.56</v>
      </c>
      <c r="P6" s="34">
        <f t="shared" si="3"/>
        <v>3.55</v>
      </c>
      <c r="Q6" s="34">
        <f t="shared" si="3"/>
        <v>110.36</v>
      </c>
      <c r="R6" s="34">
        <f t="shared" si="3"/>
        <v>2310</v>
      </c>
      <c r="S6" s="34">
        <f t="shared" si="3"/>
        <v>61555</v>
      </c>
      <c r="T6" s="34">
        <f t="shared" si="3"/>
        <v>53.19</v>
      </c>
      <c r="U6" s="34">
        <f t="shared" si="3"/>
        <v>1157.27</v>
      </c>
      <c r="V6" s="34">
        <f t="shared" si="3"/>
        <v>2186</v>
      </c>
      <c r="W6" s="34">
        <f t="shared" si="3"/>
        <v>1.25</v>
      </c>
      <c r="X6" s="34">
        <f t="shared" si="3"/>
        <v>1748.8</v>
      </c>
      <c r="Y6" s="35" t="str">
        <f>IF(Y7="",NA(),Y7)</f>
        <v>-</v>
      </c>
      <c r="Z6" s="35" t="str">
        <f t="shared" ref="Z6:AH6" si="4">IF(Z7="",NA(),Z7)</f>
        <v>-</v>
      </c>
      <c r="AA6" s="35">
        <f t="shared" si="4"/>
        <v>81.22</v>
      </c>
      <c r="AB6" s="35">
        <f t="shared" si="4"/>
        <v>63.59</v>
      </c>
      <c r="AC6" s="35">
        <f t="shared" si="4"/>
        <v>76.95</v>
      </c>
      <c r="AD6" s="35" t="str">
        <f t="shared" si="4"/>
        <v>-</v>
      </c>
      <c r="AE6" s="35" t="str">
        <f t="shared" si="4"/>
        <v>-</v>
      </c>
      <c r="AF6" s="35">
        <f t="shared" si="4"/>
        <v>99.64</v>
      </c>
      <c r="AG6" s="35">
        <f t="shared" si="4"/>
        <v>99.66</v>
      </c>
      <c r="AH6" s="35">
        <f t="shared" si="4"/>
        <v>100.95</v>
      </c>
      <c r="AI6" s="34" t="str">
        <f>IF(AI7="","",IF(AI7="-","【-】","【"&amp;SUBSTITUTE(TEXT(AI7,"#,##0.00"),"-","△")&amp;"】"))</f>
        <v>【100.96】</v>
      </c>
      <c r="AJ6" s="35" t="str">
        <f>IF(AJ7="",NA(),AJ7)</f>
        <v>-</v>
      </c>
      <c r="AK6" s="35" t="str">
        <f t="shared" ref="AK6:AS6" si="5">IF(AK7="",NA(),AK7)</f>
        <v>-</v>
      </c>
      <c r="AL6" s="35">
        <f t="shared" si="5"/>
        <v>93.32</v>
      </c>
      <c r="AM6" s="35">
        <f t="shared" si="5"/>
        <v>174.12</v>
      </c>
      <c r="AN6" s="35">
        <f t="shared" si="5"/>
        <v>376.43</v>
      </c>
      <c r="AO6" s="35" t="str">
        <f t="shared" si="5"/>
        <v>-</v>
      </c>
      <c r="AP6" s="35" t="str">
        <f t="shared" si="5"/>
        <v>-</v>
      </c>
      <c r="AQ6" s="35">
        <f t="shared" si="5"/>
        <v>214.61</v>
      </c>
      <c r="AR6" s="35">
        <f t="shared" si="5"/>
        <v>225.39</v>
      </c>
      <c r="AS6" s="35">
        <f t="shared" si="5"/>
        <v>224.04</v>
      </c>
      <c r="AT6" s="34" t="str">
        <f>IF(AT7="","",IF(AT7="-","【-】","【"&amp;SUBSTITUTE(TEXT(AT7,"#,##0.00"),"-","△")&amp;"】"))</f>
        <v>【198.51】</v>
      </c>
      <c r="AU6" s="35" t="str">
        <f>IF(AU7="",NA(),AU7)</f>
        <v>-</v>
      </c>
      <c r="AV6" s="35" t="str">
        <f t="shared" ref="AV6:BD6" si="6">IF(AV7="",NA(),AV7)</f>
        <v>-</v>
      </c>
      <c r="AW6" s="35">
        <f t="shared" si="6"/>
        <v>62.51</v>
      </c>
      <c r="AX6" s="35">
        <f t="shared" si="6"/>
        <v>114.75</v>
      </c>
      <c r="AY6" s="35">
        <f t="shared" si="6"/>
        <v>82.77</v>
      </c>
      <c r="AZ6" s="35" t="str">
        <f t="shared" si="6"/>
        <v>-</v>
      </c>
      <c r="BA6" s="35" t="str">
        <f t="shared" si="6"/>
        <v>-</v>
      </c>
      <c r="BB6" s="35">
        <f t="shared" si="6"/>
        <v>29.45</v>
      </c>
      <c r="BC6" s="35">
        <f t="shared" si="6"/>
        <v>31.84</v>
      </c>
      <c r="BD6" s="35">
        <f t="shared" si="6"/>
        <v>29.91</v>
      </c>
      <c r="BE6" s="34" t="str">
        <f>IF(BE7="","",IF(BE7="-","【-】","【"&amp;SUBSTITUTE(TEXT(BE7,"#,##0.00"),"-","△")&amp;"】"))</f>
        <v>【32.86】</v>
      </c>
      <c r="BF6" s="35" t="str">
        <f>IF(BF7="",NA(),BF7)</f>
        <v>-</v>
      </c>
      <c r="BG6" s="35" t="str">
        <f t="shared" ref="BG6:BO6" si="7">IF(BG7="",NA(),BG7)</f>
        <v>-</v>
      </c>
      <c r="BH6" s="34">
        <f t="shared" si="7"/>
        <v>0</v>
      </c>
      <c r="BI6" s="35">
        <f t="shared" si="7"/>
        <v>2349.04</v>
      </c>
      <c r="BJ6" s="35">
        <f t="shared" si="7"/>
        <v>2170.65</v>
      </c>
      <c r="BK6" s="35" t="str">
        <f t="shared" si="7"/>
        <v>-</v>
      </c>
      <c r="BL6" s="35" t="str">
        <f t="shared" si="7"/>
        <v>-</v>
      </c>
      <c r="BM6" s="35">
        <f t="shared" si="7"/>
        <v>1081.8</v>
      </c>
      <c r="BN6" s="35">
        <f t="shared" si="7"/>
        <v>974.93</v>
      </c>
      <c r="BO6" s="35">
        <f t="shared" si="7"/>
        <v>855.8</v>
      </c>
      <c r="BP6" s="34" t="str">
        <f>IF(BP7="","",IF(BP7="-","【-】","【"&amp;SUBSTITUTE(TEXT(BP7,"#,##0.00"),"-","△")&amp;"】"))</f>
        <v>【814.89】</v>
      </c>
      <c r="BQ6" s="35" t="str">
        <f>IF(BQ7="",NA(),BQ7)</f>
        <v>-</v>
      </c>
      <c r="BR6" s="35" t="str">
        <f t="shared" ref="BR6:BZ6" si="8">IF(BR7="",NA(),BR7)</f>
        <v>-</v>
      </c>
      <c r="BS6" s="35">
        <f t="shared" si="8"/>
        <v>44.66</v>
      </c>
      <c r="BT6" s="35">
        <f t="shared" si="8"/>
        <v>64.650000000000006</v>
      </c>
      <c r="BU6" s="35">
        <f t="shared" si="8"/>
        <v>73.92</v>
      </c>
      <c r="BV6" s="35" t="str">
        <f t="shared" si="8"/>
        <v>-</v>
      </c>
      <c r="BW6" s="35" t="str">
        <f t="shared" si="8"/>
        <v>-</v>
      </c>
      <c r="BX6" s="35">
        <f t="shared" si="8"/>
        <v>52.19</v>
      </c>
      <c r="BY6" s="35">
        <f t="shared" si="8"/>
        <v>55.32</v>
      </c>
      <c r="BZ6" s="35">
        <f t="shared" si="8"/>
        <v>59.8</v>
      </c>
      <c r="CA6" s="34" t="str">
        <f>IF(CA7="","",IF(CA7="-","【-】","【"&amp;SUBSTITUTE(TEXT(CA7,"#,##0.00"),"-","△")&amp;"】"))</f>
        <v>【60.64】</v>
      </c>
      <c r="CB6" s="35" t="str">
        <f>IF(CB7="",NA(),CB7)</f>
        <v>-</v>
      </c>
      <c r="CC6" s="35" t="str">
        <f t="shared" ref="CC6:CK6" si="9">IF(CC7="",NA(),CC7)</f>
        <v>-</v>
      </c>
      <c r="CD6" s="35">
        <f t="shared" si="9"/>
        <v>249.64</v>
      </c>
      <c r="CE6" s="35">
        <f t="shared" si="9"/>
        <v>150</v>
      </c>
      <c r="CF6" s="35">
        <f t="shared" si="9"/>
        <v>151.57</v>
      </c>
      <c r="CG6" s="35" t="str">
        <f t="shared" si="9"/>
        <v>-</v>
      </c>
      <c r="CH6" s="35" t="str">
        <f t="shared" si="9"/>
        <v>-</v>
      </c>
      <c r="CI6" s="35">
        <f t="shared" si="9"/>
        <v>296.14</v>
      </c>
      <c r="CJ6" s="35">
        <f t="shared" si="9"/>
        <v>283.17</v>
      </c>
      <c r="CK6" s="35">
        <f t="shared" si="9"/>
        <v>263.76</v>
      </c>
      <c r="CL6" s="34" t="str">
        <f>IF(CL7="","",IF(CL7="-","【-】","【"&amp;SUBSTITUTE(TEXT(CL7,"#,##0.00"),"-","△")&amp;"】"))</f>
        <v>【255.52】</v>
      </c>
      <c r="CM6" s="35" t="str">
        <f>IF(CM7="",NA(),CM7)</f>
        <v>-</v>
      </c>
      <c r="CN6" s="35" t="str">
        <f t="shared" ref="CN6:CV6" si="10">IF(CN7="",NA(),CN7)</f>
        <v>-</v>
      </c>
      <c r="CO6" s="35">
        <f t="shared" si="10"/>
        <v>50.73</v>
      </c>
      <c r="CP6" s="35">
        <f t="shared" si="10"/>
        <v>50.51</v>
      </c>
      <c r="CQ6" s="35">
        <f t="shared" si="10"/>
        <v>50.73</v>
      </c>
      <c r="CR6" s="35" t="str">
        <f t="shared" si="10"/>
        <v>-</v>
      </c>
      <c r="CS6" s="35" t="str">
        <f t="shared" si="10"/>
        <v>-</v>
      </c>
      <c r="CT6" s="35">
        <f t="shared" si="10"/>
        <v>52.31</v>
      </c>
      <c r="CU6" s="35">
        <f t="shared" si="10"/>
        <v>60.65</v>
      </c>
      <c r="CV6" s="35">
        <f t="shared" si="10"/>
        <v>51.75</v>
      </c>
      <c r="CW6" s="34" t="str">
        <f>IF(CW7="","",IF(CW7="-","【-】","【"&amp;SUBSTITUTE(TEXT(CW7,"#,##0.00"),"-","△")&amp;"】"))</f>
        <v>【52.49】</v>
      </c>
      <c r="CX6" s="35" t="str">
        <f>IF(CX7="",NA(),CX7)</f>
        <v>-</v>
      </c>
      <c r="CY6" s="35" t="str">
        <f t="shared" ref="CY6:DG6" si="11">IF(CY7="",NA(),CY7)</f>
        <v>-</v>
      </c>
      <c r="CZ6" s="35">
        <f t="shared" si="11"/>
        <v>90.09</v>
      </c>
      <c r="DA6" s="35">
        <f t="shared" si="11"/>
        <v>90.12</v>
      </c>
      <c r="DB6" s="35">
        <f t="shared" si="11"/>
        <v>90.16</v>
      </c>
      <c r="DC6" s="35" t="str">
        <f t="shared" si="11"/>
        <v>-</v>
      </c>
      <c r="DD6" s="35" t="str">
        <f t="shared" si="11"/>
        <v>-</v>
      </c>
      <c r="DE6" s="35">
        <f t="shared" si="11"/>
        <v>84.32</v>
      </c>
      <c r="DF6" s="35">
        <f t="shared" si="11"/>
        <v>84.58</v>
      </c>
      <c r="DG6" s="35">
        <f t="shared" si="11"/>
        <v>84.84</v>
      </c>
      <c r="DH6" s="34" t="str">
        <f>IF(DH7="","",IF(DH7="-","【-】","【"&amp;SUBSTITUTE(TEXT(DH7,"#,##0.00"),"-","△")&amp;"】"))</f>
        <v>【85.49】</v>
      </c>
      <c r="DI6" s="35" t="str">
        <f>IF(DI7="",NA(),DI7)</f>
        <v>-</v>
      </c>
      <c r="DJ6" s="35" t="str">
        <f t="shared" ref="DJ6:DR6" si="12">IF(DJ7="",NA(),DJ7)</f>
        <v>-</v>
      </c>
      <c r="DK6" s="35">
        <f t="shared" si="12"/>
        <v>3.59</v>
      </c>
      <c r="DL6" s="35">
        <f t="shared" si="12"/>
        <v>7.09</v>
      </c>
      <c r="DM6" s="35">
        <f t="shared" si="12"/>
        <v>10.46</v>
      </c>
      <c r="DN6" s="35" t="str">
        <f t="shared" si="12"/>
        <v>-</v>
      </c>
      <c r="DO6" s="35" t="str">
        <f t="shared" si="12"/>
        <v>-</v>
      </c>
      <c r="DP6" s="35">
        <f t="shared" si="12"/>
        <v>22.41</v>
      </c>
      <c r="DQ6" s="35">
        <f t="shared" si="12"/>
        <v>22.9</v>
      </c>
      <c r="DR6" s="35">
        <f t="shared" si="12"/>
        <v>24.87</v>
      </c>
      <c r="DS6" s="34" t="str">
        <f>IF(DS7="","",IF(DS7="-","【-】","【"&amp;SUBSTITUTE(TEXT(DS7,"#,##0.00"),"-","△")&amp;"】"))</f>
        <v>【24.07】</v>
      </c>
      <c r="DT6" s="35" t="str">
        <f>IF(DT7="",NA(),DT7)</f>
        <v>-</v>
      </c>
      <c r="DU6" s="35" t="str">
        <f t="shared" ref="DU6:EC6" si="13">IF(DU7="",NA(),DU7)</f>
        <v>-</v>
      </c>
      <c r="DV6" s="34">
        <f t="shared" si="13"/>
        <v>0</v>
      </c>
      <c r="DW6" s="34">
        <f t="shared" si="13"/>
        <v>0</v>
      </c>
      <c r="DX6" s="34">
        <f t="shared" si="13"/>
        <v>0</v>
      </c>
      <c r="DY6" s="35" t="str">
        <f t="shared" si="13"/>
        <v>-</v>
      </c>
      <c r="DZ6" s="35" t="str">
        <f t="shared" si="13"/>
        <v>-</v>
      </c>
      <c r="EA6" s="34">
        <f t="shared" si="13"/>
        <v>0</v>
      </c>
      <c r="EB6" s="34">
        <f t="shared" si="13"/>
        <v>0</v>
      </c>
      <c r="EC6" s="34">
        <f t="shared" si="13"/>
        <v>0</v>
      </c>
      <c r="ED6" s="34" t="str">
        <f>IF(ED7="","",IF(ED7="-","【-】","【"&amp;SUBSTITUTE(TEXT(ED7,"#,##0.00"),"-","△")&amp;"】"))</f>
        <v>【0.00】</v>
      </c>
      <c r="EE6" s="35" t="str">
        <f>IF(EE7="",NA(),EE7)</f>
        <v>-</v>
      </c>
      <c r="EF6" s="35" t="str">
        <f t="shared" ref="EF6:EN6" si="14">IF(EF7="",NA(),EF7)</f>
        <v>-</v>
      </c>
      <c r="EG6" s="34">
        <f t="shared" si="14"/>
        <v>0</v>
      </c>
      <c r="EH6" s="34">
        <f t="shared" si="14"/>
        <v>0</v>
      </c>
      <c r="EI6" s="34">
        <f t="shared" si="14"/>
        <v>0</v>
      </c>
      <c r="EJ6" s="35" t="str">
        <f t="shared" si="14"/>
        <v>-</v>
      </c>
      <c r="EK6" s="35" t="str">
        <f t="shared" si="14"/>
        <v>-</v>
      </c>
      <c r="EL6" s="35">
        <f t="shared" si="14"/>
        <v>0.01</v>
      </c>
      <c r="EM6" s="35">
        <f t="shared" si="14"/>
        <v>2.0499999999999998</v>
      </c>
      <c r="EN6" s="35">
        <f t="shared" si="14"/>
        <v>0.01</v>
      </c>
      <c r="EO6" s="34" t="str">
        <f>IF(EO7="","",IF(EO7="-","【-】","【"&amp;SUBSTITUTE(TEXT(EO7,"#,##0.00"),"-","△")&amp;"】"))</f>
        <v>【0.11】</v>
      </c>
    </row>
    <row r="7" spans="1:148" s="36" customFormat="1" x14ac:dyDescent="0.15">
      <c r="A7" s="28"/>
      <c r="B7" s="37">
        <v>2017</v>
      </c>
      <c r="C7" s="37">
        <v>432164</v>
      </c>
      <c r="D7" s="37">
        <v>46</v>
      </c>
      <c r="E7" s="37">
        <v>17</v>
      </c>
      <c r="F7" s="37">
        <v>5</v>
      </c>
      <c r="G7" s="37">
        <v>0</v>
      </c>
      <c r="H7" s="37" t="s">
        <v>108</v>
      </c>
      <c r="I7" s="37" t="s">
        <v>109</v>
      </c>
      <c r="J7" s="37" t="s">
        <v>110</v>
      </c>
      <c r="K7" s="37" t="s">
        <v>111</v>
      </c>
      <c r="L7" s="37" t="s">
        <v>112</v>
      </c>
      <c r="M7" s="37" t="s">
        <v>113</v>
      </c>
      <c r="N7" s="38" t="s">
        <v>114</v>
      </c>
      <c r="O7" s="38">
        <v>69.56</v>
      </c>
      <c r="P7" s="38">
        <v>3.55</v>
      </c>
      <c r="Q7" s="38">
        <v>110.36</v>
      </c>
      <c r="R7" s="38">
        <v>2310</v>
      </c>
      <c r="S7" s="38">
        <v>61555</v>
      </c>
      <c r="T7" s="38">
        <v>53.19</v>
      </c>
      <c r="U7" s="38">
        <v>1157.27</v>
      </c>
      <c r="V7" s="38">
        <v>2186</v>
      </c>
      <c r="W7" s="38">
        <v>1.25</v>
      </c>
      <c r="X7" s="38">
        <v>1748.8</v>
      </c>
      <c r="Y7" s="38" t="s">
        <v>114</v>
      </c>
      <c r="Z7" s="38" t="s">
        <v>114</v>
      </c>
      <c r="AA7" s="38">
        <v>81.22</v>
      </c>
      <c r="AB7" s="38">
        <v>63.59</v>
      </c>
      <c r="AC7" s="38">
        <v>76.95</v>
      </c>
      <c r="AD7" s="38" t="s">
        <v>114</v>
      </c>
      <c r="AE7" s="38" t="s">
        <v>114</v>
      </c>
      <c r="AF7" s="38">
        <v>99.64</v>
      </c>
      <c r="AG7" s="38">
        <v>99.66</v>
      </c>
      <c r="AH7" s="38">
        <v>100.95</v>
      </c>
      <c r="AI7" s="38">
        <v>100.96</v>
      </c>
      <c r="AJ7" s="38" t="s">
        <v>114</v>
      </c>
      <c r="AK7" s="38" t="s">
        <v>114</v>
      </c>
      <c r="AL7" s="38">
        <v>93.32</v>
      </c>
      <c r="AM7" s="38">
        <v>174.12</v>
      </c>
      <c r="AN7" s="38">
        <v>376.43</v>
      </c>
      <c r="AO7" s="38" t="s">
        <v>114</v>
      </c>
      <c r="AP7" s="38" t="s">
        <v>114</v>
      </c>
      <c r="AQ7" s="38">
        <v>214.61</v>
      </c>
      <c r="AR7" s="38">
        <v>225.39</v>
      </c>
      <c r="AS7" s="38">
        <v>224.04</v>
      </c>
      <c r="AT7" s="38">
        <v>198.51</v>
      </c>
      <c r="AU7" s="38" t="s">
        <v>114</v>
      </c>
      <c r="AV7" s="38" t="s">
        <v>114</v>
      </c>
      <c r="AW7" s="38">
        <v>62.51</v>
      </c>
      <c r="AX7" s="38">
        <v>114.75</v>
      </c>
      <c r="AY7" s="38">
        <v>82.77</v>
      </c>
      <c r="AZ7" s="38" t="s">
        <v>114</v>
      </c>
      <c r="BA7" s="38" t="s">
        <v>114</v>
      </c>
      <c r="BB7" s="38">
        <v>29.45</v>
      </c>
      <c r="BC7" s="38">
        <v>31.84</v>
      </c>
      <c r="BD7" s="38">
        <v>29.91</v>
      </c>
      <c r="BE7" s="38">
        <v>32.86</v>
      </c>
      <c r="BF7" s="38" t="s">
        <v>114</v>
      </c>
      <c r="BG7" s="38" t="s">
        <v>114</v>
      </c>
      <c r="BH7" s="38">
        <v>0</v>
      </c>
      <c r="BI7" s="38">
        <v>2349.04</v>
      </c>
      <c r="BJ7" s="38">
        <v>2170.65</v>
      </c>
      <c r="BK7" s="38" t="s">
        <v>114</v>
      </c>
      <c r="BL7" s="38" t="s">
        <v>114</v>
      </c>
      <c r="BM7" s="38">
        <v>1081.8</v>
      </c>
      <c r="BN7" s="38">
        <v>974.93</v>
      </c>
      <c r="BO7" s="38">
        <v>855.8</v>
      </c>
      <c r="BP7" s="38">
        <v>814.89</v>
      </c>
      <c r="BQ7" s="38" t="s">
        <v>114</v>
      </c>
      <c r="BR7" s="38" t="s">
        <v>114</v>
      </c>
      <c r="BS7" s="38">
        <v>44.66</v>
      </c>
      <c r="BT7" s="38">
        <v>64.650000000000006</v>
      </c>
      <c r="BU7" s="38">
        <v>73.92</v>
      </c>
      <c r="BV7" s="38" t="s">
        <v>114</v>
      </c>
      <c r="BW7" s="38" t="s">
        <v>114</v>
      </c>
      <c r="BX7" s="38">
        <v>52.19</v>
      </c>
      <c r="BY7" s="38">
        <v>55.32</v>
      </c>
      <c r="BZ7" s="38">
        <v>59.8</v>
      </c>
      <c r="CA7" s="38">
        <v>60.64</v>
      </c>
      <c r="CB7" s="38" t="s">
        <v>114</v>
      </c>
      <c r="CC7" s="38" t="s">
        <v>114</v>
      </c>
      <c r="CD7" s="38">
        <v>249.64</v>
      </c>
      <c r="CE7" s="38">
        <v>150</v>
      </c>
      <c r="CF7" s="38">
        <v>151.57</v>
      </c>
      <c r="CG7" s="38" t="s">
        <v>114</v>
      </c>
      <c r="CH7" s="38" t="s">
        <v>114</v>
      </c>
      <c r="CI7" s="38">
        <v>296.14</v>
      </c>
      <c r="CJ7" s="38">
        <v>283.17</v>
      </c>
      <c r="CK7" s="38">
        <v>263.76</v>
      </c>
      <c r="CL7" s="38">
        <v>255.52</v>
      </c>
      <c r="CM7" s="38" t="s">
        <v>114</v>
      </c>
      <c r="CN7" s="38" t="s">
        <v>114</v>
      </c>
      <c r="CO7" s="38">
        <v>50.73</v>
      </c>
      <c r="CP7" s="38">
        <v>50.51</v>
      </c>
      <c r="CQ7" s="38">
        <v>50.73</v>
      </c>
      <c r="CR7" s="38" t="s">
        <v>114</v>
      </c>
      <c r="CS7" s="38" t="s">
        <v>114</v>
      </c>
      <c r="CT7" s="38">
        <v>52.31</v>
      </c>
      <c r="CU7" s="38">
        <v>60.65</v>
      </c>
      <c r="CV7" s="38">
        <v>51.75</v>
      </c>
      <c r="CW7" s="38">
        <v>52.49</v>
      </c>
      <c r="CX7" s="38" t="s">
        <v>114</v>
      </c>
      <c r="CY7" s="38" t="s">
        <v>114</v>
      </c>
      <c r="CZ7" s="38">
        <v>90.09</v>
      </c>
      <c r="DA7" s="38">
        <v>90.12</v>
      </c>
      <c r="DB7" s="38">
        <v>90.16</v>
      </c>
      <c r="DC7" s="38" t="s">
        <v>114</v>
      </c>
      <c r="DD7" s="38" t="s">
        <v>114</v>
      </c>
      <c r="DE7" s="38">
        <v>84.32</v>
      </c>
      <c r="DF7" s="38">
        <v>84.58</v>
      </c>
      <c r="DG7" s="38">
        <v>84.84</v>
      </c>
      <c r="DH7" s="38">
        <v>85.49</v>
      </c>
      <c r="DI7" s="38" t="s">
        <v>114</v>
      </c>
      <c r="DJ7" s="38" t="s">
        <v>114</v>
      </c>
      <c r="DK7" s="38">
        <v>3.59</v>
      </c>
      <c r="DL7" s="38">
        <v>7.09</v>
      </c>
      <c r="DM7" s="38">
        <v>10.46</v>
      </c>
      <c r="DN7" s="38" t="s">
        <v>114</v>
      </c>
      <c r="DO7" s="38" t="s">
        <v>114</v>
      </c>
      <c r="DP7" s="38">
        <v>22.41</v>
      </c>
      <c r="DQ7" s="38">
        <v>22.9</v>
      </c>
      <c r="DR7" s="38">
        <v>24.87</v>
      </c>
      <c r="DS7" s="38">
        <v>24.07</v>
      </c>
      <c r="DT7" s="38" t="s">
        <v>114</v>
      </c>
      <c r="DU7" s="38" t="s">
        <v>114</v>
      </c>
      <c r="DV7" s="38">
        <v>0</v>
      </c>
      <c r="DW7" s="38">
        <v>0</v>
      </c>
      <c r="DX7" s="38">
        <v>0</v>
      </c>
      <c r="DY7" s="38" t="s">
        <v>114</v>
      </c>
      <c r="DZ7" s="38" t="s">
        <v>114</v>
      </c>
      <c r="EA7" s="38">
        <v>0</v>
      </c>
      <c r="EB7" s="38">
        <v>0</v>
      </c>
      <c r="EC7" s="38">
        <v>0</v>
      </c>
      <c r="ED7" s="38">
        <v>0</v>
      </c>
      <c r="EE7" s="38" t="s">
        <v>114</v>
      </c>
      <c r="EF7" s="38" t="s">
        <v>114</v>
      </c>
      <c r="EG7" s="38">
        <v>0</v>
      </c>
      <c r="EH7" s="38">
        <v>0</v>
      </c>
      <c r="EI7" s="38">
        <v>0</v>
      </c>
      <c r="EJ7" s="38" t="s">
        <v>114</v>
      </c>
      <c r="EK7" s="38" t="s">
        <v>114</v>
      </c>
      <c r="EL7" s="38">
        <v>0.01</v>
      </c>
      <c r="EM7" s="38">
        <v>2.0499999999999998</v>
      </c>
      <c r="EN7" s="38">
        <v>0.01</v>
      </c>
      <c r="EO7" s="38">
        <v>0.11</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115</v>
      </c>
      <c r="C9" s="40" t="s">
        <v>116</v>
      </c>
      <c r="D9" s="40" t="s">
        <v>117</v>
      </c>
      <c r="E9" s="40" t="s">
        <v>118</v>
      </c>
      <c r="F9" s="40" t="s">
        <v>119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kumamoto</cp:lastModifiedBy>
  <cp:lastPrinted>2019-02-07T05:46:06Z</cp:lastPrinted>
  <dcterms:created xsi:type="dcterms:W3CDTF">2018-12-03T08:56:16Z</dcterms:created>
  <dcterms:modified xsi:type="dcterms:W3CDTF">2019-02-07T05:46:06Z</dcterms:modified>
  <cp:category/>
</cp:coreProperties>
</file>