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R/ENAJSjA2NgYFBjtz77rCPJ6rmrGl9mVOcd6DySmI1nWtOH5SHFpgP8KtGWEHzvso39RxYEPAFGPN4xBh0Gw==" workbookSaltValue="DVEUt/5dTYIZ12zyOuGRN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<sst xmlns="http://schemas.openxmlformats.org/spreadsheetml/2006/main" count="240" uniqueCount="123">
  <si>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</si>
  <si>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</si>
  <si>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</si>
  <si>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</si>
  <si>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</si>
  <si>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</si>
  <si>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</si>
  <si>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</si>
  <si>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</si>
  <si>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</si>
  <si>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</si>
  <si>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</si>
  <si>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</si>
  <si>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</si>
  <si>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</si>
  <si>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</si>
  <si>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</si>
  <si>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</si>
  <si>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</si>
  <si>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</si>
  <si>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</si>
  <si>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</si>
  <si>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</si>
  <si>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</si>
  <si>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</si>
  <si>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</si>
  <si>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</si>
  <si>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</si>
  <si>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</si>
  <si>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</si>
  <si>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</si>
  <si>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</si>
  <si>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</si>
  <si>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</si>
  <si>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</si>
  <si>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</si>
  <si>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</si>
  <si>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</si>
  <si>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</si>
  <si>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</si>
  <si>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</si>
  <si>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</si>
  <si>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</si>
  <si>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</si>
  <si>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</si>
  <si>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</si>
  <si>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</si>
  <si>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</si>
  <si>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</si>
  <si>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</si>
  <si>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</si>
  <si>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</si>
  <si>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</si>
  <si>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</si>
  <si>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</si>
  <si>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</si>
  <si>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</si>
  <si>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</si>
  <si>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</si>
  <si>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</si>
  <si>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</si>
  <si>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</si>
  <si>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</si>
  <si>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</si>
  <si>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</si>
  <si>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</si>
  <si>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</si>
  <si>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</si>
  <si>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</si>
  <si>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</si>
  <si>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</si>
  <si>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</si>
  <si>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</si>
  <si>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</si>
  <si>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</si>
  <si>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</si>
  <si>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</si>
  <si>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</si>
  <si>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</si>
  <si>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</si>
  <si>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</si>
  <si>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</si>
  <si>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</si>
  <si>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</si>
  <si>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</si>
  <si>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</si>
  <si>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</si>
  <si>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</si>
  <si>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</si>
  <si>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</si>
  <si>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</si>
  <si>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</si>
  <si>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</si>
  <si>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</si>
  <si>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</si>
  <si>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</si>
  <si>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</si>
  <si>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</si>
  <si>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</si>
  <si>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</si>
  <si>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</si>
  <si>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</si>
  <si>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</si>
  <si>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</si>
  <si>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</si>
  <si>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</si>
  <si>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</si>
  <si>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</si>
  <si>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</si>
  <si>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</si>
  <si>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</si>
  <si>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</si>
  <si>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</si>
  <si>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</si>
  <si>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</si>
  <si>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</si>
  <si>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</si>
  <si>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</si>
  <si>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</si>
  <si>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</si>
  <si>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また、平成28年度に策定した中長期的な経営の基本計画である「経営戦略」に沿って、経営基盤の強化と財政マネジメントの向上に取り組むことが必要である。</t>
    <rPh sb="30" eb="32">
      <t>リョウキン</t>
    </rPh>
    <rPh sb="32" eb="34">
      <t>スイジュン</t>
    </rPh>
    <rPh sb="34" eb="37">
      <t>テキセイカ</t>
    </rPh>
    <rPh sb="38" eb="40">
      <t>ケントウ</t>
    </rPh>
    <rPh sb="41" eb="43">
      <t>ケイヒ</t>
    </rPh>
    <rPh sb="44" eb="46">
      <t>サクゲン</t>
    </rPh>
    <rPh sb="47" eb="48">
      <t>サラ</t>
    </rPh>
    <rPh sb="50" eb="53">
      <t>ゲスイドウ</t>
    </rPh>
    <rPh sb="53" eb="55">
      <t>セツゾク</t>
    </rPh>
    <rPh sb="56" eb="58">
      <t>カニュウ</t>
    </rPh>
    <rPh sb="58" eb="60">
      <t>ソクシン</t>
    </rPh>
    <rPh sb="61" eb="63">
      <t>ジッシ</t>
    </rPh>
    <rPh sb="65" eb="67">
      <t>オスイ</t>
    </rPh>
    <rPh sb="67" eb="69">
      <t>ショリ</t>
    </rPh>
    <rPh sb="69" eb="71">
      <t>ゲンカ</t>
    </rPh>
    <rPh sb="72" eb="74">
      <t>ゲンショウ</t>
    </rPh>
    <rPh sb="79" eb="81">
      <t>カイケイ</t>
    </rPh>
    <rPh sb="84" eb="86">
      <t>クリイレ</t>
    </rPh>
    <rPh sb="86" eb="87">
      <t>キン</t>
    </rPh>
    <rPh sb="88" eb="90">
      <t>ゲンショウ</t>
    </rPh>
    <rPh sb="95" eb="97">
      <t>ヒツヨウ</t>
    </rPh>
    <rPh sb="106" eb="108">
      <t>ヘイセイ</t>
    </rPh>
    <rPh sb="110" eb="111">
      <t>ネン</t>
    </rPh>
    <rPh sb="111" eb="112">
      <t>ド</t>
    </rPh>
    <rPh sb="113" eb="115">
      <t>サクテイ</t>
    </rPh>
    <rPh sb="117" eb="120">
      <t>チュウチョウキ</t>
    </rPh>
    <rPh sb="120" eb="121">
      <t>テキ</t>
    </rPh>
    <rPh sb="122" eb="124">
      <t>ケイエイ</t>
    </rPh>
    <rPh sb="125" eb="127">
      <t>キホン</t>
    </rPh>
    <rPh sb="127" eb="129">
      <t>ケイカク</t>
    </rPh>
    <rPh sb="133" eb="135">
      <t>ケイエイ</t>
    </rPh>
    <rPh sb="135" eb="137">
      <t>センリャク</t>
    </rPh>
    <rPh sb="139" eb="140">
      <t>ソ</t>
    </rPh>
    <rPh sb="143" eb="145">
      <t>ケイエイ</t>
    </rPh>
    <rPh sb="145" eb="147">
      <t>キバン</t>
    </rPh>
    <rPh sb="148" eb="150">
      <t>キョウカ</t>
    </rPh>
    <rPh sb="151" eb="153">
      <t>ザイセイ</t>
    </rPh>
    <rPh sb="160" eb="162">
      <t>コウジョウ</t>
    </rPh>
    <rPh sb="163" eb="164">
      <t>ト</t>
    </rPh>
    <rPh sb="165" eb="166">
      <t>ク</t>
    </rPh>
    <rPh sb="170" eb="172">
      <t>ヒツヨウ</t>
    </rPh>
    <phoneticPr fontId="16"/>
  </si>
  <si>
    <t>　経常収支比率は、H27年度からは赤字となり累積欠損金が発生したが、H29年度は維持管理費が減少（H28年度、19,537千円⇒H29年度、12,332千円）し黒字となった。今後も管渠更新等に係る費用を確保するために、更なる費用削減に努める。
　企業債残高対事業規模比率については、事業開始から間もないため、営業収益が少なく高い状況である。今後の投資規模については、適切であるかを分析し経営改善を図っていく。
　H29年度の経費回収率については、平均値を上回ったが、今後も加入促進等により経費回収率の向上に努める。
　汚水処理原価については、Ｈ28年度は汚水処理費の増加により平均値を上回ったが、高い傾向にあるので、維持管理費の削減に努め、接続率向上の取り組みを行い、有収水量を増加させ改善していく。
　水洗化率については、平均値を下回っており、接続率向上のため、更なる加入促進を行っていく。</t>
    <rPh sb="1" eb="3">
      <t>ケイジョウ</t>
    </rPh>
    <rPh sb="3" eb="5">
      <t>シュウシ</t>
    </rPh>
    <rPh sb="5" eb="7">
      <t>ヒリツ</t>
    </rPh>
    <rPh sb="12" eb="13">
      <t>ネン</t>
    </rPh>
    <rPh sb="13" eb="14">
      <t>ド</t>
    </rPh>
    <rPh sb="22" eb="24">
      <t>ルイセキ</t>
    </rPh>
    <rPh sb="24" eb="27">
      <t>ケッソンキン</t>
    </rPh>
    <rPh sb="28" eb="30">
      <t>ハッセイ</t>
    </rPh>
    <rPh sb="37" eb="38">
      <t>ネン</t>
    </rPh>
    <rPh sb="38" eb="39">
      <t>ド</t>
    </rPh>
    <rPh sb="40" eb="42">
      <t>イジ</t>
    </rPh>
    <rPh sb="42" eb="45">
      <t>カンリヒ</t>
    </rPh>
    <rPh sb="46" eb="48">
      <t>ゲンショウ</t>
    </rPh>
    <rPh sb="52" eb="54">
      <t>ネンド</t>
    </rPh>
    <rPh sb="61" eb="63">
      <t>センエン</t>
    </rPh>
    <rPh sb="67" eb="69">
      <t>ネンド</t>
    </rPh>
    <rPh sb="76" eb="78">
      <t>センエン</t>
    </rPh>
    <rPh sb="80" eb="82">
      <t>クロジ</t>
    </rPh>
    <rPh sb="87" eb="89">
      <t>コンゴ</t>
    </rPh>
    <rPh sb="90" eb="92">
      <t>カンキョ</t>
    </rPh>
    <rPh sb="92" eb="94">
      <t>コウシン</t>
    </rPh>
    <rPh sb="94" eb="95">
      <t>トウ</t>
    </rPh>
    <rPh sb="96" eb="97">
      <t>カカ</t>
    </rPh>
    <rPh sb="98" eb="100">
      <t>ヒヨウ</t>
    </rPh>
    <rPh sb="101" eb="103">
      <t>カクホ</t>
    </rPh>
    <rPh sb="109" eb="110">
      <t>サラ</t>
    </rPh>
    <rPh sb="112" eb="114">
      <t>ヒヨウ</t>
    </rPh>
    <rPh sb="114" eb="116">
      <t>サクゲン</t>
    </rPh>
    <rPh sb="117" eb="118">
      <t>ツト</t>
    </rPh>
    <rPh sb="134" eb="135">
      <t>リツ</t>
    </rPh>
    <rPh sb="170" eb="172">
      <t>コンゴ</t>
    </rPh>
    <rPh sb="183" eb="185">
      <t>テキセツ</t>
    </rPh>
    <rPh sb="190" eb="192">
      <t>ブンセキ</t>
    </rPh>
    <rPh sb="209" eb="210">
      <t>ネン</t>
    </rPh>
    <rPh sb="210" eb="211">
      <t>ド</t>
    </rPh>
    <rPh sb="212" eb="214">
      <t>ケイヒ</t>
    </rPh>
    <rPh sb="214" eb="216">
      <t>カイシュウ</t>
    </rPh>
    <rPh sb="216" eb="217">
      <t>リツ</t>
    </rPh>
    <rPh sb="223" eb="226">
      <t>ヘイキンチ</t>
    </rPh>
    <rPh sb="227" eb="228">
      <t>ウエ</t>
    </rPh>
    <rPh sb="274" eb="276">
      <t>ネンド</t>
    </rPh>
    <rPh sb="277" eb="279">
      <t>オスイ</t>
    </rPh>
    <rPh sb="279" eb="281">
      <t>ショリ</t>
    </rPh>
    <rPh sb="283" eb="285">
      <t>ゾウカ</t>
    </rPh>
    <rPh sb="288" eb="291">
      <t>ヘイキンチ</t>
    </rPh>
    <rPh sb="292" eb="293">
      <t>ウエ</t>
    </rPh>
    <rPh sb="293" eb="294">
      <t>マワ</t>
    </rPh>
    <rPh sb="298" eb="299">
      <t>タカ</t>
    </rPh>
    <rPh sb="300" eb="302">
      <t>ケイコウ</t>
    </rPh>
    <rPh sb="317" eb="318">
      <t>ツト</t>
    </rPh>
    <rPh sb="320" eb="322">
      <t>セツゾク</t>
    </rPh>
    <rPh sb="322" eb="323">
      <t>リツ</t>
    </rPh>
    <rPh sb="323" eb="325">
      <t>コウジョウ</t>
    </rPh>
    <rPh sb="326" eb="327">
      <t>ト</t>
    </rPh>
    <rPh sb="328" eb="329">
      <t>ク</t>
    </rPh>
    <rPh sb="331" eb="332">
      <t>オコナ</t>
    </rPh>
    <rPh sb="334" eb="336">
      <t>ユウシュウ</t>
    </rPh>
    <rPh sb="336" eb="338">
      <t>スイリョウ</t>
    </rPh>
    <rPh sb="339" eb="341">
      <t>ゾウカ</t>
    </rPh>
    <rPh sb="343" eb="345">
      <t>カイゼン</t>
    </rPh>
    <rPh sb="352" eb="355">
      <t>スイセンカ</t>
    </rPh>
    <rPh sb="355" eb="356">
      <t>リツ</t>
    </rPh>
    <rPh sb="362" eb="365">
      <t>ヘイキンチ</t>
    </rPh>
    <rPh sb="366" eb="368">
      <t>シタマワ</t>
    </rPh>
    <rPh sb="373" eb="375">
      <t>セツゾク</t>
    </rPh>
    <rPh sb="375" eb="376">
      <t>リツ</t>
    </rPh>
    <rPh sb="376" eb="378">
      <t>コウジョウ</t>
    </rPh>
    <rPh sb="382" eb="383">
      <t>サラ</t>
    </rPh>
    <rPh sb="385" eb="387">
      <t>カニュウ</t>
    </rPh>
    <rPh sb="387" eb="389">
      <t>ソクシン</t>
    </rPh>
    <rPh sb="390" eb="391">
      <t>オコナ</t>
    </rPh>
    <phoneticPr fontId="16"/>
  </si>
  <si>
    <t>　有形固定資産減価償却率は、H29年度は平均値より上回り高い状況で、管渠の老朽化は年々進んでいるので、長寿命化等の計画に基づいて、管渠改築更新を行っていく。</t>
    <rPh sb="1" eb="3">
      <t>ユウケイ</t>
    </rPh>
    <rPh sb="3" eb="5">
      <t>コテイ</t>
    </rPh>
    <rPh sb="5" eb="7">
      <t>シサン</t>
    </rPh>
    <rPh sb="7" eb="9">
      <t>ゲンカ</t>
    </rPh>
    <rPh sb="9" eb="11">
      <t>ショウキャク</t>
    </rPh>
    <rPh sb="11" eb="12">
      <t>リツ</t>
    </rPh>
    <rPh sb="17" eb="18">
      <t>ネン</t>
    </rPh>
    <rPh sb="18" eb="19">
      <t>ド</t>
    </rPh>
    <rPh sb="20" eb="23">
      <t>ヘイキンチ</t>
    </rPh>
    <rPh sb="25" eb="27">
      <t>ウワマワ</t>
    </rPh>
    <rPh sb="28" eb="29">
      <t>タカ</t>
    </rPh>
    <rPh sb="30" eb="32">
      <t>ジョウキョウ</t>
    </rPh>
    <rPh sb="34" eb="36">
      <t>カンキョ</t>
    </rPh>
    <rPh sb="37" eb="40">
      <t>ロウキュウカ</t>
    </rPh>
    <rPh sb="41" eb="43">
      <t>ネンネン</t>
    </rPh>
    <rPh sb="43" eb="44">
      <t>スス</t>
    </rPh>
    <rPh sb="51" eb="52">
      <t>チョウ</t>
    </rPh>
    <rPh sb="52" eb="55">
      <t>ジュミョウカ</t>
    </rPh>
    <rPh sb="55" eb="56">
      <t>トウ</t>
    </rPh>
    <rPh sb="57" eb="59">
      <t>ケイカク</t>
    </rPh>
    <rPh sb="60" eb="61">
      <t>モト</t>
    </rPh>
    <rPh sb="65" eb="67">
      <t>カンキョ</t>
    </rPh>
    <rPh sb="67" eb="69">
      <t>カイチク</t>
    </rPh>
    <rPh sb="69" eb="71">
      <t>コウシン</t>
    </rPh>
    <rPh sb="72" eb="73">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</si>
</sst>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49-4E09-B70E-D1B042415B47}"/>
            </c:ext>
          </c:extLst>
        </c:ser>
        <c:dLbls>
          <c:showLegendKey val="0"/>
          <c:showVal val="0"/>
          <c:showCatName val="0"/>
          <c:showSerName val="0"/>
          <c:showPercent val="0"/>
          <c:showBubbleSize val="0"/>
        </c:dLbls>
        <c:gapWidth val="150"/>
        <c:axId val="130166144"/>
        <c:axId val="1302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5F49-4E09-B70E-D1B042415B47}"/>
            </c:ext>
          </c:extLst>
        </c:ser>
        <c:dLbls>
          <c:showLegendKey val="0"/>
          <c:showVal val="0"/>
          <c:showCatName val="0"/>
          <c:showSerName val="0"/>
          <c:showPercent val="0"/>
          <c:showBubbleSize val="0"/>
        </c:dLbls>
        <c:marker val="1"/>
        <c:smooth val="0"/>
        <c:axId val="130166144"/>
        <c:axId val="130201472"/>
      </c:lineChart>
      <c:dateAx>
        <c:axId val="130166144"/>
        <c:scaling>
          <c:orientation val="minMax"/>
        </c:scaling>
        <c:delete val="1"/>
        <c:axPos val="b"/>
        <c:numFmt formatCode="ge" sourceLinked="1"/>
        <c:majorTickMark val="none"/>
        <c:minorTickMark val="none"/>
        <c:tickLblPos val="none"/>
        <c:crossAx val="130201472"/>
        <c:crosses val="autoZero"/>
        <c:auto val="1"/>
        <c:lblOffset val="100"/>
        <c:baseTimeUnit val="years"/>
      </c:dateAx>
      <c:valAx>
        <c:axId val="1302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101.06</c:v>
                </c:pt>
                <c:pt idx="1">
                  <c:v>102.74</c:v>
                </c:pt>
                <c:pt idx="2">
                  <c:v>99.43</c:v>
                </c:pt>
                <c:pt idx="3">
                  <c:v>97.34</c:v>
                </c:pt>
                <c:pt idx="4">
                  <c:v>110.05</c:v>
                </c:pt>
              </c:numCache>
            </c:numRef>
          </c:val>
          <c:extLst xmlns:c16r2="http://schemas.microsoft.com/office/drawing/2015/06/chart">
            <c:ext xmlns:c16="http://schemas.microsoft.com/office/drawing/2014/chart" uri="{C3380CC4-5D6E-409C-BE32-E72D297353CC}">
              <c16:uniqueId val="{00000000-2058-4001-AEEC-BD05FFAA231E}"/>
            </c:ext>
          </c:extLst>
        </c:ser>
        <c:dLbls>
          <c:showLegendKey val="0"/>
          <c:showVal val="0"/>
          <c:showCatName val="0"/>
          <c:showSerName val="0"/>
          <c:showPercent val="0"/>
          <c:showBubbleSize val="0"/>
        </c:dLbls>
        <c:gapWidth val="150"/>
        <c:axId val="130508672"/>
        <c:axId val="130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2058-4001-AEEC-BD05FFAA231E}"/>
            </c:ext>
          </c:extLst>
        </c:ser>
        <c:dLbls>
          <c:showLegendKey val="0"/>
          <c:showVal val="0"/>
          <c:showCatName val="0"/>
          <c:showSerName val="0"/>
          <c:showPercent val="0"/>
          <c:showBubbleSize val="0"/>
        </c:dLbls>
        <c:marker val="1"/>
        <c:smooth val="0"/>
        <c:axId val="130508672"/>
        <c:axId val="130711552"/>
      </c:lineChart>
      <c:dateAx>
        <c:axId val="130508672"/>
        <c:scaling>
          <c:orientation val="minMax"/>
        </c:scaling>
        <c:delete val="1"/>
        <c:axPos val="b"/>
        <c:numFmt formatCode="ge" sourceLinked="1"/>
        <c:majorTickMark val="none"/>
        <c:minorTickMark val="none"/>
        <c:tickLblPos val="none"/>
        <c:crossAx val="130711552"/>
        <c:crosses val="autoZero"/>
        <c:auto val="1"/>
        <c:lblOffset val="100"/>
        <c:baseTimeUnit val="years"/>
      </c:dateAx>
      <c:valAx>
        <c:axId val="130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4.2699999999999996</c:v>
                </c:pt>
                <c:pt idx="1">
                  <c:v>9.92</c:v>
                </c:pt>
                <c:pt idx="2">
                  <c:v>11.91</c:v>
                </c:pt>
                <c:pt idx="3">
                  <c:v>14</c:v>
                </c:pt>
                <c:pt idx="4">
                  <c:v>15.74</c:v>
                </c:pt>
              </c:numCache>
            </c:numRef>
          </c:val>
          <c:extLst xmlns:c16r2="http://schemas.microsoft.com/office/drawing/2015/06/chart">
            <c:ext xmlns:c16="http://schemas.microsoft.com/office/drawing/2014/chart" uri="{C3380CC4-5D6E-409C-BE32-E72D297353CC}">
              <c16:uniqueId val="{00000000-58E0-44F4-A0D3-E57F267926B3}"/>
            </c:ext>
          </c:extLst>
        </c:ser>
        <c:dLbls>
          <c:showLegendKey val="0"/>
          <c:showVal val="0"/>
          <c:showCatName val="0"/>
          <c:showSerName val="0"/>
          <c:showPercent val="0"/>
          <c:showBubbleSize val="0"/>
        </c:dLbls>
        <c:gapWidth val="150"/>
        <c:axId val="139022720"/>
        <c:axId val="1390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58E0-44F4-A0D3-E57F267926B3}"/>
            </c:ext>
          </c:extLst>
        </c:ser>
        <c:dLbls>
          <c:showLegendKey val="0"/>
          <c:showVal val="0"/>
          <c:showCatName val="0"/>
          <c:showSerName val="0"/>
          <c:showPercent val="0"/>
          <c:showBubbleSize val="0"/>
        </c:dLbls>
        <c:marker val="1"/>
        <c:smooth val="0"/>
        <c:axId val="139022720"/>
        <c:axId val="139025024"/>
      </c:lineChart>
      <c:dateAx>
        <c:axId val="139022720"/>
        <c:scaling>
          <c:orientation val="minMax"/>
        </c:scaling>
        <c:delete val="1"/>
        <c:axPos val="b"/>
        <c:numFmt formatCode="ge" sourceLinked="1"/>
        <c:majorTickMark val="none"/>
        <c:minorTickMark val="none"/>
        <c:tickLblPos val="none"/>
        <c:crossAx val="139025024"/>
        <c:crosses val="autoZero"/>
        <c:auto val="1"/>
        <c:lblOffset val="100"/>
        <c:baseTimeUnit val="years"/>
      </c:dateAx>
      <c:valAx>
        <c:axId val="1390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63-4085-A628-2481478B2921}"/>
            </c:ext>
          </c:extLst>
        </c:ser>
        <c:dLbls>
          <c:showLegendKey val="0"/>
          <c:showVal val="0"/>
          <c:showCatName val="0"/>
          <c:showSerName val="0"/>
          <c:showPercent val="0"/>
          <c:showBubbleSize val="0"/>
        </c:dLbls>
        <c:gapWidth val="150"/>
        <c:axId val="103698432"/>
        <c:axId val="1036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563-4085-A628-2481478B2921}"/>
            </c:ext>
          </c:extLst>
        </c:ser>
        <c:dLbls>
          <c:showLegendKey val="0"/>
          <c:showVal val="0"/>
          <c:showCatName val="0"/>
          <c:showSerName val="0"/>
          <c:showPercent val="0"/>
          <c:showBubbleSize val="0"/>
        </c:dLbls>
        <c:marker val="1"/>
        <c:smooth val="0"/>
        <c:axId val="103698432"/>
        <c:axId val="103699584"/>
      </c:lineChart>
      <c:dateAx>
        <c:axId val="103698432"/>
        <c:scaling>
          <c:orientation val="minMax"/>
        </c:scaling>
        <c:delete val="1"/>
        <c:axPos val="b"/>
        <c:numFmt formatCode="ge" sourceLinked="1"/>
        <c:majorTickMark val="none"/>
        <c:minorTickMark val="none"/>
        <c:tickLblPos val="none"/>
        <c:crossAx val="103699584"/>
        <c:crosses val="autoZero"/>
        <c:auto val="1"/>
        <c:lblOffset val="100"/>
        <c:baseTimeUnit val="years"/>
      </c:dateAx>
      <c:valAx>
        <c:axId val="103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quot;-&quot;">
                  <c:v>3.4</c:v>
                </c:pt>
                <c:pt idx="3" formatCode="#,##0.00;&quot;△&quot;#,##0.00;&quot;-&quot;">
                  <c:v>19.559999999999999</c:v>
                </c:pt>
                <c:pt idx="4">
                  <c:v>0</c:v>
                </c:pt>
              </c:numCache>
            </c:numRef>
          </c:val>
          <c:extLst xmlns:c16r2="http://schemas.microsoft.com/office/drawing/2015/06/chart">
            <c:ext xmlns:c16="http://schemas.microsoft.com/office/drawing/2014/chart" uri="{C3380CC4-5D6E-409C-BE32-E72D297353CC}">
              <c16:uniqueId val="{00000000-DCB9-42C4-8763-C25D9E0A3C92}"/>
            </c:ext>
          </c:extLst>
        </c:ser>
        <c:dLbls>
          <c:showLegendKey val="0"/>
          <c:showVal val="0"/>
          <c:showCatName val="0"/>
          <c:showSerName val="0"/>
          <c:showPercent val="0"/>
          <c:showBubbleSize val="0"/>
        </c:dLbls>
        <c:gapWidth val="150"/>
        <c:axId val="103742848"/>
        <c:axId val="1037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DCB9-42C4-8763-C25D9E0A3C92}"/>
            </c:ext>
          </c:extLst>
        </c:ser>
        <c:dLbls>
          <c:showLegendKey val="0"/>
          <c:showVal val="0"/>
          <c:showCatName val="0"/>
          <c:showSerName val="0"/>
          <c:showPercent val="0"/>
          <c:showBubbleSize val="0"/>
        </c:dLbls>
        <c:marker val="1"/>
        <c:smooth val="0"/>
        <c:axId val="103742848"/>
        <c:axId val="103745024"/>
      </c:lineChart>
      <c:dateAx>
        <c:axId val="103742848"/>
        <c:scaling>
          <c:orientation val="minMax"/>
        </c:scaling>
        <c:delete val="1"/>
        <c:axPos val="b"/>
        <c:numFmt formatCode="ge" sourceLinked="1"/>
        <c:majorTickMark val="none"/>
        <c:minorTickMark val="none"/>
        <c:tickLblPos val="none"/>
        <c:crossAx val="103745024"/>
        <c:crosses val="autoZero"/>
        <c:auto val="1"/>
        <c:lblOffset val="100"/>
        <c:baseTimeUnit val="years"/>
      </c:dateAx>
      <c:valAx>
        <c:axId val="103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230.46</c:v>
                </c:pt>
                <c:pt idx="1">
                  <c:v>250.3</c:v>
                </c:pt>
                <c:pt idx="2">
                  <c:v>180.1</c:v>
                </c:pt>
                <c:pt idx="3">
                  <c:v>157.81</c:v>
                </c:pt>
                <c:pt idx="4">
                  <c:v>96.04</c:v>
                </c:pt>
              </c:numCache>
            </c:numRef>
          </c:val>
          <c:extLst xmlns:c16r2="http://schemas.microsoft.com/office/drawing/2015/06/chart">
            <c:ext xmlns:c16="http://schemas.microsoft.com/office/drawing/2014/chart" uri="{C3380CC4-5D6E-409C-BE32-E72D297353CC}">
              <c16:uniqueId val="{00000000-6443-4B6F-A947-D8EDBA2B2459}"/>
            </c:ext>
          </c:extLst>
        </c:ser>
        <c:dLbls>
          <c:showLegendKey val="0"/>
          <c:showVal val="0"/>
          <c:showCatName val="0"/>
          <c:showSerName val="0"/>
          <c:showPercent val="0"/>
          <c:showBubbleSize val="0"/>
        </c:dLbls>
        <c:gapWidth val="150"/>
        <c:axId val="103796736"/>
        <c:axId val="10379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6443-4B6F-A947-D8EDBA2B2459}"/>
            </c:ext>
          </c:extLst>
        </c:ser>
        <c:dLbls>
          <c:showLegendKey val="0"/>
          <c:showVal val="0"/>
          <c:showCatName val="0"/>
          <c:showSerName val="0"/>
          <c:showPercent val="0"/>
          <c:showBubbleSize val="0"/>
        </c:dLbls>
        <c:marker val="1"/>
        <c:smooth val="0"/>
        <c:axId val="103796736"/>
        <c:axId val="103798656"/>
      </c:lineChart>
      <c:dateAx>
        <c:axId val="103796736"/>
        <c:scaling>
          <c:orientation val="minMax"/>
        </c:scaling>
        <c:delete val="1"/>
        <c:axPos val="b"/>
        <c:numFmt formatCode="ge" sourceLinked="1"/>
        <c:majorTickMark val="none"/>
        <c:minorTickMark val="none"/>
        <c:tickLblPos val="none"/>
        <c:crossAx val="103798656"/>
        <c:crosses val="autoZero"/>
        <c:auto val="1"/>
        <c:lblOffset val="100"/>
        <c:baseTimeUnit val="years"/>
      </c:dateAx>
      <c:valAx>
        <c:axId val="103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3971.65</c:v>
                </c:pt>
                <c:pt idx="1">
                  <c:v>3488.17</c:v>
                </c:pt>
                <c:pt idx="2">
                  <c:v>3479.31</c:v>
                </c:pt>
                <c:pt idx="3">
                  <c:v>2893.98</c:v>
                </c:pt>
                <c:pt idx="4">
                  <c:v>2875.59</c:v>
                </c:pt>
              </c:numCache>
            </c:numRef>
          </c:val>
          <c:extLst xmlns:c16r2="http://schemas.microsoft.com/office/drawing/2015/06/chart">
            <c:ext xmlns:c16="http://schemas.microsoft.com/office/drawing/2014/chart" uri="{C3380CC4-5D6E-409C-BE32-E72D297353CC}">
              <c16:uniqueId val="{00000000-BC4E-4D19-9C54-CE27BB6B86AC}"/>
            </c:ext>
          </c:extLst>
        </c:ser>
        <c:dLbls>
          <c:showLegendKey val="0"/>
          <c:showVal val="0"/>
          <c:showCatName val="0"/>
          <c:showSerName val="0"/>
          <c:showPercent val="0"/>
          <c:showBubbleSize val="0"/>
        </c:dLbls>
        <c:gapWidth val="150"/>
        <c:axId val="103846272"/>
        <c:axId val="1038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BC4E-4D19-9C54-CE27BB6B86AC}"/>
            </c:ext>
          </c:extLst>
        </c:ser>
        <c:dLbls>
          <c:showLegendKey val="0"/>
          <c:showVal val="0"/>
          <c:showCatName val="0"/>
          <c:showSerName val="0"/>
          <c:showPercent val="0"/>
          <c:showBubbleSize val="0"/>
        </c:dLbls>
        <c:marker val="1"/>
        <c:smooth val="0"/>
        <c:axId val="103846272"/>
        <c:axId val="103848192"/>
      </c:lineChart>
      <c:dateAx>
        <c:axId val="103846272"/>
        <c:scaling>
          <c:orientation val="minMax"/>
        </c:scaling>
        <c:delete val="1"/>
        <c:axPos val="b"/>
        <c:numFmt formatCode="ge" sourceLinked="1"/>
        <c:majorTickMark val="none"/>
        <c:minorTickMark val="none"/>
        <c:tickLblPos val="none"/>
        <c:crossAx val="103848192"/>
        <c:crosses val="autoZero"/>
        <c:auto val="1"/>
        <c:lblOffset val="100"/>
        <c:baseTimeUnit val="years"/>
      </c:dateAx>
      <c:valAx>
        <c:axId val="103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33.520000000000003</c:v>
                </c:pt>
                <c:pt idx="1">
                  <c:v>36.32</c:v>
                </c:pt>
                <c:pt idx="2">
                  <c:v>48.01</c:v>
                </c:pt>
                <c:pt idx="3">
                  <c:v>43.11</c:v>
                </c:pt>
                <c:pt idx="4">
                  <c:v>63.69</c:v>
                </c:pt>
              </c:numCache>
            </c:numRef>
          </c:val>
          <c:extLst xmlns:c16r2="http://schemas.microsoft.com/office/drawing/2015/06/chart">
            <c:ext xmlns:c16="http://schemas.microsoft.com/office/drawing/2014/chart" uri="{C3380CC4-5D6E-409C-BE32-E72D297353CC}">
              <c16:uniqueId val="{00000000-AE1A-4FD2-A963-5D92B89A253D}"/>
            </c:ext>
          </c:extLst>
        </c:ser>
        <c:dLbls>
          <c:showLegendKey val="0"/>
          <c:showVal val="0"/>
          <c:showCatName val="0"/>
          <c:showSerName val="0"/>
          <c:showPercent val="0"/>
          <c:showBubbleSize val="0"/>
        </c:dLbls>
        <c:gapWidth val="150"/>
        <c:axId val="104985344"/>
        <c:axId val="1049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AE1A-4FD2-A963-5D92B89A253D}"/>
            </c:ext>
          </c:extLst>
        </c:ser>
        <c:dLbls>
          <c:showLegendKey val="0"/>
          <c:showVal val="0"/>
          <c:showCatName val="0"/>
          <c:showSerName val="0"/>
          <c:showPercent val="0"/>
          <c:showBubbleSize val="0"/>
        </c:dLbls>
        <c:marker val="1"/>
        <c:smooth val="0"/>
        <c:axId val="104985344"/>
        <c:axId val="104987264"/>
      </c:lineChart>
      <c:dateAx>
        <c:axId val="104985344"/>
        <c:scaling>
          <c:orientation val="minMax"/>
        </c:scaling>
        <c:delete val="1"/>
        <c:axPos val="b"/>
        <c:numFmt formatCode="ge" sourceLinked="1"/>
        <c:majorTickMark val="none"/>
        <c:minorTickMark val="none"/>
        <c:tickLblPos val="none"/>
        <c:crossAx val="104987264"/>
        <c:crosses val="autoZero"/>
        <c:auto val="1"/>
        <c:lblOffset val="100"/>
        <c:baseTimeUnit val="years"/>
      </c:dateAx>
      <c:valAx>
        <c:axId val="104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441.24</c:v>
                </c:pt>
                <c:pt idx="1">
                  <c:v>415.63</c:v>
                </c:pt>
                <c:pt idx="2">
                  <c:v>314.76</c:v>
                </c:pt>
                <c:pt idx="3">
                  <c:v>352.09</c:v>
                </c:pt>
                <c:pt idx="4">
                  <c:v>237.71</c:v>
                </c:pt>
              </c:numCache>
            </c:numRef>
          </c:val>
          <c:extLst xmlns:c16r2="http://schemas.microsoft.com/office/drawing/2015/06/chart">
            <c:ext xmlns:c16="http://schemas.microsoft.com/office/drawing/2014/chart" uri="{C3380CC4-5D6E-409C-BE32-E72D297353CC}">
              <c16:uniqueId val="{00000000-C5D4-459B-8A04-71D84E110D1A}"/>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C5D4-459B-8A04-71D84E110D1A}"/>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D1-4F70-901C-9D20FF79A7C0}"/>
            </c:ext>
          </c:extLst>
        </c:ser>
        <c:dLbls>
          <c:showLegendKey val="0"/>
          <c:showVal val="0"/>
          <c:showCatName val="0"/>
          <c:showSerName val="0"/>
          <c:showPercent val="0"/>
          <c:showBubbleSize val="0"/>
        </c:dLbls>
        <c:gapWidth val="150"/>
        <c:axId val="119162368"/>
        <c:axId val="1191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10D1-4F70-901C-9D20FF79A7C0}"/>
            </c:ext>
          </c:extLst>
        </c:ser>
        <c:dLbls>
          <c:showLegendKey val="0"/>
          <c:showVal val="0"/>
          <c:showCatName val="0"/>
          <c:showSerName val="0"/>
          <c:showPercent val="0"/>
          <c:showBubbleSize val="0"/>
        </c:dLbls>
        <c:marker val="1"/>
        <c:smooth val="0"/>
        <c:axId val="119162368"/>
        <c:axId val="119164288"/>
      </c:lineChart>
      <c:dateAx>
        <c:axId val="119162368"/>
        <c:scaling>
          <c:orientation val="minMax"/>
        </c:scaling>
        <c:delete val="1"/>
        <c:axPos val="b"/>
        <c:numFmt formatCode="ge" sourceLinked="1"/>
        <c:majorTickMark val="none"/>
        <c:minorTickMark val="none"/>
        <c:tickLblPos val="none"/>
        <c:crossAx val="119164288"/>
        <c:crosses val="autoZero"/>
        <c:auto val="1"/>
        <c:lblOffset val="100"/>
        <c:baseTimeUnit val="years"/>
      </c:dateAx>
      <c:valAx>
        <c:axId val="1191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56.12</c:v>
                </c:pt>
                <c:pt idx="1">
                  <c:v>56.3</c:v>
                </c:pt>
                <c:pt idx="2">
                  <c:v>62.64</c:v>
                </c:pt>
                <c:pt idx="3">
                  <c:v>62.7</c:v>
                </c:pt>
                <c:pt idx="4">
                  <c:v>63.63</c:v>
                </c:pt>
              </c:numCache>
            </c:numRef>
          </c:val>
          <c:extLst xmlns:c16r2="http://schemas.microsoft.com/office/drawing/2015/06/chart">
            <c:ext xmlns:c16="http://schemas.microsoft.com/office/drawing/2014/chart" uri="{C3380CC4-5D6E-409C-BE32-E72D297353CC}">
              <c16:uniqueId val="{00000000-790A-42D5-A89D-0E22CFF485E9}"/>
            </c:ext>
          </c:extLst>
        </c:ser>
        <c:dLbls>
          <c:showLegendKey val="0"/>
          <c:showVal val="0"/>
          <c:showCatName val="0"/>
          <c:showSerName val="0"/>
          <c:showPercent val="0"/>
          <c:showBubbleSize val="0"/>
        </c:dLbls>
        <c:gapWidth val="150"/>
        <c:axId val="125937536"/>
        <c:axId val="1260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790A-42D5-A89D-0E22CFF485E9}"/>
            </c:ext>
          </c:extLst>
        </c:ser>
        <c:dLbls>
          <c:showLegendKey val="0"/>
          <c:showVal val="0"/>
          <c:showCatName val="0"/>
          <c:showSerName val="0"/>
          <c:showPercent val="0"/>
          <c:showBubbleSize val="0"/>
        </c:dLbls>
        <c:marker val="1"/>
        <c:smooth val="0"/>
        <c:axId val="125937536"/>
        <c:axId val="126099456"/>
      </c:lineChart>
      <c:dateAx>
        <c:axId val="125937536"/>
        <c:scaling>
          <c:orientation val="minMax"/>
        </c:scaling>
        <c:delete val="1"/>
        <c:axPos val="b"/>
        <c:numFmt formatCode="ge" sourceLinked="1"/>
        <c:majorTickMark val="none"/>
        <c:minorTickMark val="none"/>
        <c:tickLblPos val="none"/>
        <c:crossAx val="126099456"/>
        <c:crosses val="autoZero"/>
        <c:auto val="1"/>
        <c:lblOffset val="100"/>
        <c:baseTimeUnit val="years"/>
      </c:dateAx>
      <c:valAx>
        <c:axId val="1260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熊本県　宇城市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7">
        <f>データ!S6</f>
        <v>59729</v>
      </c>
      <c r="AM8" s="67"/>
      <c r="AN8" s="67"/>
      <c r="AO8" s="67"/>
      <c r="AP8" s="67"/>
      <c r="AQ8" s="67"/>
      <c r="AR8" s="67"/>
      <c r="AS8" s="67"/>
      <c r="AT8" s="66">
        <f>データ!T6</f>
        <v>188.61</v>
      </c>
      <c r="AU8" s="66"/>
      <c r="AV8" s="66"/>
      <c r="AW8" s="66"/>
      <c r="AX8" s="66"/>
      <c r="AY8" s="66"/>
      <c r="AZ8" s="66"/>
      <c r="BA8" s="66"/>
      <c r="BB8" s="66">
        <f>データ!U6</f>
        <v>316.68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51.88</v>
      </c>
      <c r="J10" s="66"/>
      <c r="K10" s="66"/>
      <c r="L10" s="66"/>
      <c r="M10" s="66"/>
      <c r="N10" s="66"/>
      <c r="O10" s="66"/>
      <c r="P10" s="66">
        <f>データ!P6</f>
        <v>2.2200000000000002</v>
      </c>
      <c r="Q10" s="66"/>
      <c r="R10" s="66"/>
      <c r="S10" s="66"/>
      <c r="T10" s="66"/>
      <c r="U10" s="66"/>
      <c r="V10" s="66"/>
      <c r="W10" s="66">
        <f>データ!Q6</f>
        <v>69.099999999999994</v>
      </c>
      <c r="X10" s="66"/>
      <c r="Y10" s="66"/>
      <c r="Z10" s="66"/>
      <c r="AA10" s="66"/>
      <c r="AB10" s="66"/>
      <c r="AC10" s="66"/>
      <c r="AD10" s="67">
        <f>データ!R6</f>
        <v>3090</v>
      </c>
      <c r="AE10" s="67"/>
      <c r="AF10" s="67"/>
      <c r="AG10" s="67"/>
      <c r="AH10" s="67"/>
      <c r="AI10" s="67"/>
      <c r="AJ10" s="67"/>
      <c r="AK10" s="2"/>
      <c r="AL10" s="67">
        <f>データ!V6</f>
        <v>1317</v>
      </c>
      <c r="AM10" s="67"/>
      <c r="AN10" s="67"/>
      <c r="AO10" s="67"/>
      <c r="AP10" s="67"/>
      <c r="AQ10" s="67"/>
      <c r="AR10" s="67"/>
      <c r="AS10" s="67"/>
      <c r="AT10" s="66">
        <f>データ!W6</f>
        <v>0.49</v>
      </c>
      <c r="AU10" s="66"/>
      <c r="AV10" s="66"/>
      <c r="AW10" s="66"/>
      <c r="AX10" s="66"/>
      <c r="AY10" s="66"/>
      <c r="AZ10" s="66"/>
      <c r="BA10" s="66"/>
      <c r="BB10" s="66">
        <f>データ!X6</f>
        <v>2687.76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yD3HEYiBrAlbCnOT6ry02Rvr2wq0h2pHQj9LAu+s8hfxUtUCmLLBuRV9FTUQGcmsTpA6AwTRlds7LA2Dm2egUQ==" saltValue="Y0Smp2pllGgtenUyON2Q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432130</v>
      </c>
      <c r="D6" s="33">
        <f t="shared" si="3"/>
        <v>46</v>
      </c>
      <c r="E6" s="33">
        <f t="shared" si="3"/>
        <v>17</v>
      </c>
      <c r="F6" s="33">
        <f t="shared" si="3"/>
        <v>4</v>
      </c>
      <c r="G6" s="33">
        <f t="shared" si="3"/>
        <v>0</v>
      </c>
      <c r="H6" s="33" t="str">
        <f t="shared" si="3"/>
        <v>熊本県　宇城市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51.88</v>
      </c>
      <c r="P6" s="34">
        <f t="shared" si="3"/>
        <v>2.2200000000000002</v>
      </c>
      <c r="Q6" s="34">
        <f t="shared" si="3"/>
        <v>69.099999999999994</v>
      </c>
      <c r="R6" s="34">
        <f t="shared" si="3"/>
        <v>3090</v>
      </c>
      <c r="S6" s="34">
        <f t="shared" si="3"/>
        <v>59729</v>
      </c>
      <c r="T6" s="34">
        <f t="shared" si="3"/>
        <v>188.61</v>
      </c>
      <c r="U6" s="34">
        <f t="shared" si="3"/>
        <v>316.68</v>
      </c>
      <c r="V6" s="34">
        <f t="shared" si="3"/>
        <v>1317</v>
      </c>
      <c r="W6" s="34">
        <f t="shared" si="3"/>
        <v>0.49</v>
      </c>
      <c r="X6" s="34">
        <f t="shared" si="3"/>
        <v>2687.76</v>
      </c>
      <c r="Y6" s="35">
        <f>IF(Y7="",NA(),Y7)</f>
        <v>101.06</v>
      </c>
      <c r="Z6" s="35">
        <f t="shared" ref="Z6:AH6" si="4">IF(Z7="",NA(),Z7)</f>
        <v>102.74</v>
      </c>
      <c r="AA6" s="35">
        <f t="shared" si="4"/>
        <v>99.43</v>
      </c>
      <c r="AB6" s="35">
        <f t="shared" si="4"/>
        <v>97.34</v>
      </c>
      <c r="AC6" s="35">
        <f t="shared" si="4"/>
        <v>110.05</v>
      </c>
      <c r="AD6" s="35">
        <f t="shared" si="4"/>
        <v>95.59</v>
      </c>
      <c r="AE6" s="35">
        <f t="shared" si="4"/>
        <v>96.83</v>
      </c>
      <c r="AF6" s="35">
        <f t="shared" si="4"/>
        <v>98.32</v>
      </c>
      <c r="AG6" s="35">
        <f t="shared" si="4"/>
        <v>98.04</v>
      </c>
      <c r="AH6" s="35">
        <f t="shared" si="4"/>
        <v>99.91</v>
      </c>
      <c r="AI6" s="34" t="str">
        <f>IF(AI7="","",IF(AI7="-","【-】","【"&amp;SUBSTITUTE(TEXT(AI7,"#,##0.00"),"-","△")&amp;"】"))</f>
        <v>【102.38】</v>
      </c>
      <c r="AJ6" s="34">
        <f>IF(AJ7="",NA(),AJ7)</f>
        <v>0</v>
      </c>
      <c r="AK6" s="34">
        <f t="shared" ref="AK6:AS6" si="5">IF(AK7="",NA(),AK7)</f>
        <v>0</v>
      </c>
      <c r="AL6" s="35">
        <f t="shared" si="5"/>
        <v>3.4</v>
      </c>
      <c r="AM6" s="35">
        <f t="shared" si="5"/>
        <v>19.559999999999999</v>
      </c>
      <c r="AN6" s="34">
        <f t="shared" si="5"/>
        <v>0</v>
      </c>
      <c r="AO6" s="35">
        <f t="shared" si="5"/>
        <v>137.81</v>
      </c>
      <c r="AP6" s="35">
        <f t="shared" si="5"/>
        <v>172.52</v>
      </c>
      <c r="AQ6" s="35">
        <f t="shared" si="5"/>
        <v>201.29</v>
      </c>
      <c r="AR6" s="35">
        <f t="shared" si="5"/>
        <v>208.1</v>
      </c>
      <c r="AS6" s="35">
        <f t="shared" si="5"/>
        <v>148.76</v>
      </c>
      <c r="AT6" s="34" t="str">
        <f>IF(AT7="","",IF(AT7="-","【-】","【"&amp;SUBSTITUTE(TEXT(AT7,"#,##0.00"),"-","△")&amp;"】"))</f>
        <v>【102.97】</v>
      </c>
      <c r="AU6" s="35">
        <f>IF(AU7="",NA(),AU7)</f>
        <v>230.46</v>
      </c>
      <c r="AV6" s="35">
        <f t="shared" ref="AV6:BD6" si="6">IF(AV7="",NA(),AV7)</f>
        <v>250.3</v>
      </c>
      <c r="AW6" s="35">
        <f t="shared" si="6"/>
        <v>180.1</v>
      </c>
      <c r="AX6" s="35">
        <f t="shared" si="6"/>
        <v>157.81</v>
      </c>
      <c r="AY6" s="35">
        <f t="shared" si="6"/>
        <v>96.04</v>
      </c>
      <c r="AZ6" s="35">
        <f t="shared" si="6"/>
        <v>189.4</v>
      </c>
      <c r="BA6" s="35">
        <f t="shared" si="6"/>
        <v>69.430000000000007</v>
      </c>
      <c r="BB6" s="35">
        <f t="shared" si="6"/>
        <v>81.19</v>
      </c>
      <c r="BC6" s="35">
        <f t="shared" si="6"/>
        <v>75.290000000000006</v>
      </c>
      <c r="BD6" s="35">
        <f t="shared" si="6"/>
        <v>129.05000000000001</v>
      </c>
      <c r="BE6" s="34" t="str">
        <f>IF(BE7="","",IF(BE7="-","【-】","【"&amp;SUBSTITUTE(TEXT(BE7,"#,##0.00"),"-","△")&amp;"】"))</f>
        <v>【54.73】</v>
      </c>
      <c r="BF6" s="35">
        <f>IF(BF7="",NA(),BF7)</f>
        <v>3971.65</v>
      </c>
      <c r="BG6" s="35">
        <f t="shared" ref="BG6:BO6" si="7">IF(BG7="",NA(),BG7)</f>
        <v>3488.17</v>
      </c>
      <c r="BH6" s="35">
        <f t="shared" si="7"/>
        <v>3479.31</v>
      </c>
      <c r="BI6" s="35">
        <f t="shared" si="7"/>
        <v>2893.98</v>
      </c>
      <c r="BJ6" s="35">
        <f t="shared" si="7"/>
        <v>2875.59</v>
      </c>
      <c r="BK6" s="35">
        <f t="shared" si="7"/>
        <v>1554.05</v>
      </c>
      <c r="BL6" s="35">
        <f t="shared" si="7"/>
        <v>1671.86</v>
      </c>
      <c r="BM6" s="35">
        <f t="shared" si="7"/>
        <v>1673.47</v>
      </c>
      <c r="BN6" s="35">
        <f t="shared" si="7"/>
        <v>1592.72</v>
      </c>
      <c r="BO6" s="35">
        <f t="shared" si="7"/>
        <v>1223.96</v>
      </c>
      <c r="BP6" s="34" t="str">
        <f>IF(BP7="","",IF(BP7="-","【-】","【"&amp;SUBSTITUTE(TEXT(BP7,"#,##0.00"),"-","△")&amp;"】"))</f>
        <v>【1,225.44】</v>
      </c>
      <c r="BQ6" s="35">
        <f>IF(BQ7="",NA(),BQ7)</f>
        <v>33.520000000000003</v>
      </c>
      <c r="BR6" s="35">
        <f t="shared" ref="BR6:BZ6" si="8">IF(BR7="",NA(),BR7)</f>
        <v>36.32</v>
      </c>
      <c r="BS6" s="35">
        <f t="shared" si="8"/>
        <v>48.01</v>
      </c>
      <c r="BT6" s="35">
        <f t="shared" si="8"/>
        <v>43.11</v>
      </c>
      <c r="BU6" s="35">
        <f t="shared" si="8"/>
        <v>63.69</v>
      </c>
      <c r="BV6" s="35">
        <f t="shared" si="8"/>
        <v>53.01</v>
      </c>
      <c r="BW6" s="35">
        <f t="shared" si="8"/>
        <v>50.54</v>
      </c>
      <c r="BX6" s="35">
        <f t="shared" si="8"/>
        <v>49.22</v>
      </c>
      <c r="BY6" s="35">
        <f t="shared" si="8"/>
        <v>53.7</v>
      </c>
      <c r="BZ6" s="35">
        <f t="shared" si="8"/>
        <v>61.54</v>
      </c>
      <c r="CA6" s="34" t="str">
        <f>IF(CA7="","",IF(CA7="-","【-】","【"&amp;SUBSTITUTE(TEXT(CA7,"#,##0.00"),"-","△")&amp;"】"))</f>
        <v>【75.58】</v>
      </c>
      <c r="CB6" s="35">
        <f>IF(CB7="",NA(),CB7)</f>
        <v>441.24</v>
      </c>
      <c r="CC6" s="35">
        <f t="shared" ref="CC6:CK6" si="9">IF(CC7="",NA(),CC7)</f>
        <v>415.63</v>
      </c>
      <c r="CD6" s="35">
        <f t="shared" si="9"/>
        <v>314.76</v>
      </c>
      <c r="CE6" s="35">
        <f t="shared" si="9"/>
        <v>352.09</v>
      </c>
      <c r="CF6" s="35">
        <f t="shared" si="9"/>
        <v>237.71</v>
      </c>
      <c r="CG6" s="35">
        <f t="shared" si="9"/>
        <v>299.39</v>
      </c>
      <c r="CH6" s="35">
        <f t="shared" si="9"/>
        <v>320.36</v>
      </c>
      <c r="CI6" s="35">
        <f t="shared" si="9"/>
        <v>332.02</v>
      </c>
      <c r="CJ6" s="35">
        <f t="shared" si="9"/>
        <v>300.35000000000002</v>
      </c>
      <c r="CK6" s="35">
        <f t="shared" si="9"/>
        <v>267.86</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36.200000000000003</v>
      </c>
      <c r="CS6" s="35">
        <f t="shared" si="10"/>
        <v>34.74</v>
      </c>
      <c r="CT6" s="35">
        <f t="shared" si="10"/>
        <v>36.65</v>
      </c>
      <c r="CU6" s="35">
        <f t="shared" si="10"/>
        <v>37.72</v>
      </c>
      <c r="CV6" s="35">
        <f t="shared" si="10"/>
        <v>37.08</v>
      </c>
      <c r="CW6" s="34" t="str">
        <f>IF(CW7="","",IF(CW7="-","【-】","【"&amp;SUBSTITUTE(TEXT(CW7,"#,##0.00"),"-","△")&amp;"】"))</f>
        <v>【42.66】</v>
      </c>
      <c r="CX6" s="35">
        <f>IF(CX7="",NA(),CX7)</f>
        <v>56.12</v>
      </c>
      <c r="CY6" s="35">
        <f t="shared" ref="CY6:DG6" si="11">IF(CY7="",NA(),CY7)</f>
        <v>56.3</v>
      </c>
      <c r="CZ6" s="35">
        <f t="shared" si="11"/>
        <v>62.64</v>
      </c>
      <c r="DA6" s="35">
        <f t="shared" si="11"/>
        <v>62.7</v>
      </c>
      <c r="DB6" s="35">
        <f t="shared" si="11"/>
        <v>63.63</v>
      </c>
      <c r="DC6" s="35">
        <f t="shared" si="11"/>
        <v>71.069999999999993</v>
      </c>
      <c r="DD6" s="35">
        <f t="shared" si="11"/>
        <v>70.14</v>
      </c>
      <c r="DE6" s="35">
        <f t="shared" si="11"/>
        <v>68.83</v>
      </c>
      <c r="DF6" s="35">
        <f t="shared" si="11"/>
        <v>68.459999999999994</v>
      </c>
      <c r="DG6" s="35">
        <f t="shared" si="11"/>
        <v>67.22</v>
      </c>
      <c r="DH6" s="34" t="str">
        <f>IF(DH7="","",IF(DH7="-","【-】","【"&amp;SUBSTITUTE(TEXT(DH7,"#,##0.00"),"-","△")&amp;"】"))</f>
        <v>【82.67】</v>
      </c>
      <c r="DI6" s="35">
        <f>IF(DI7="",NA(),DI7)</f>
        <v>4.2699999999999996</v>
      </c>
      <c r="DJ6" s="35">
        <f t="shared" ref="DJ6:DR6" si="12">IF(DJ7="",NA(),DJ7)</f>
        <v>9.92</v>
      </c>
      <c r="DK6" s="35">
        <f t="shared" si="12"/>
        <v>11.91</v>
      </c>
      <c r="DL6" s="35">
        <f t="shared" si="12"/>
        <v>14</v>
      </c>
      <c r="DM6" s="35">
        <f t="shared" si="12"/>
        <v>15.74</v>
      </c>
      <c r="DN6" s="35">
        <f t="shared" si="12"/>
        <v>6.66</v>
      </c>
      <c r="DO6" s="35">
        <f t="shared" si="12"/>
        <v>14.53</v>
      </c>
      <c r="DP6" s="35">
        <f t="shared" si="12"/>
        <v>17.72</v>
      </c>
      <c r="DQ6" s="35">
        <f t="shared" si="12"/>
        <v>18.920000000000002</v>
      </c>
      <c r="DR6" s="35">
        <f t="shared" si="12"/>
        <v>14.76</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0.13</v>
      </c>
      <c r="EO6" s="34" t="str">
        <f>IF(EO7="","",IF(EO7="-","【-】","【"&amp;SUBSTITUTE(TEXT(EO7,"#,##0.00"),"-","△")&amp;"】"))</f>
        <v>【0.10】</v>
      </c>
    </row>
    <row r="7" spans="1:148" s="36" customFormat="1">
      <c r="A7" s="28"/>
      <c r="B7" s="37">
        <v>2017</v>
      </c>
      <c r="C7" s="37">
        <v>432130</v>
      </c>
      <c r="D7" s="37">
        <v>46</v>
      </c>
      <c r="E7" s="37">
        <v>17</v>
      </c>
      <c r="F7" s="37">
        <v>4</v>
      </c>
      <c r="G7" s="37">
        <v>0</v>
      </c>
      <c r="H7" s="37" t="s">
        <v>108</v>
      </c>
      <c r="I7" s="37" t="s">
        <v>109</v>
      </c>
      <c r="J7" s="37" t="s">
        <v>110</v>
      </c>
      <c r="K7" s="37" t="s">
        <v>111</v>
      </c>
      <c r="L7" s="37" t="s">
        <v>112</v>
      </c>
      <c r="M7" s="37" t="s">
        <v>113</v>
      </c>
      <c r="N7" s="38" t="s">
        <v>114</v>
      </c>
      <c r="O7" s="38">
        <v>51.88</v>
      </c>
      <c r="P7" s="38">
        <v>2.2200000000000002</v>
      </c>
      <c r="Q7" s="38">
        <v>69.099999999999994</v>
      </c>
      <c r="R7" s="38">
        <v>3090</v>
      </c>
      <c r="S7" s="38">
        <v>59729</v>
      </c>
      <c r="T7" s="38">
        <v>188.61</v>
      </c>
      <c r="U7" s="38">
        <v>316.68</v>
      </c>
      <c r="V7" s="38">
        <v>1317</v>
      </c>
      <c r="W7" s="38">
        <v>0.49</v>
      </c>
      <c r="X7" s="38">
        <v>2687.76</v>
      </c>
      <c r="Y7" s="38">
        <v>101.06</v>
      </c>
      <c r="Z7" s="38">
        <v>102.74</v>
      </c>
      <c r="AA7" s="38">
        <v>99.43</v>
      </c>
      <c r="AB7" s="38">
        <v>97.34</v>
      </c>
      <c r="AC7" s="38">
        <v>110.05</v>
      </c>
      <c r="AD7" s="38">
        <v>95.59</v>
      </c>
      <c r="AE7" s="38">
        <v>96.83</v>
      </c>
      <c r="AF7" s="38">
        <v>98.32</v>
      </c>
      <c r="AG7" s="38">
        <v>98.04</v>
      </c>
      <c r="AH7" s="38">
        <v>99.91</v>
      </c>
      <c r="AI7" s="38">
        <v>102.38</v>
      </c>
      <c r="AJ7" s="38">
        <v>0</v>
      </c>
      <c r="AK7" s="38">
        <v>0</v>
      </c>
      <c r="AL7" s="38">
        <v>3.4</v>
      </c>
      <c r="AM7" s="38">
        <v>19.559999999999999</v>
      </c>
      <c r="AN7" s="38">
        <v>0</v>
      </c>
      <c r="AO7" s="38">
        <v>137.81</v>
      </c>
      <c r="AP7" s="38">
        <v>172.52</v>
      </c>
      <c r="AQ7" s="38">
        <v>201.29</v>
      </c>
      <c r="AR7" s="38">
        <v>208.1</v>
      </c>
      <c r="AS7" s="38">
        <v>148.76</v>
      </c>
      <c r="AT7" s="38">
        <v>102.97</v>
      </c>
      <c r="AU7" s="38">
        <v>230.46</v>
      </c>
      <c r="AV7" s="38">
        <v>250.3</v>
      </c>
      <c r="AW7" s="38">
        <v>180.1</v>
      </c>
      <c r="AX7" s="38">
        <v>157.81</v>
      </c>
      <c r="AY7" s="38">
        <v>96.04</v>
      </c>
      <c r="AZ7" s="38">
        <v>189.4</v>
      </c>
      <c r="BA7" s="38">
        <v>69.430000000000007</v>
      </c>
      <c r="BB7" s="38">
        <v>81.19</v>
      </c>
      <c r="BC7" s="38">
        <v>75.290000000000006</v>
      </c>
      <c r="BD7" s="38">
        <v>129.05000000000001</v>
      </c>
      <c r="BE7" s="38">
        <v>54.73</v>
      </c>
      <c r="BF7" s="38">
        <v>3971.65</v>
      </c>
      <c r="BG7" s="38">
        <v>3488.17</v>
      </c>
      <c r="BH7" s="38">
        <v>3479.31</v>
      </c>
      <c r="BI7" s="38">
        <v>2893.98</v>
      </c>
      <c r="BJ7" s="38">
        <v>2875.59</v>
      </c>
      <c r="BK7" s="38">
        <v>1554.05</v>
      </c>
      <c r="BL7" s="38">
        <v>1671.86</v>
      </c>
      <c r="BM7" s="38">
        <v>1673.47</v>
      </c>
      <c r="BN7" s="38">
        <v>1592.72</v>
      </c>
      <c r="BO7" s="38">
        <v>1223.96</v>
      </c>
      <c r="BP7" s="38">
        <v>1225.44</v>
      </c>
      <c r="BQ7" s="38">
        <v>33.520000000000003</v>
      </c>
      <c r="BR7" s="38">
        <v>36.32</v>
      </c>
      <c r="BS7" s="38">
        <v>48.01</v>
      </c>
      <c r="BT7" s="38">
        <v>43.11</v>
      </c>
      <c r="BU7" s="38">
        <v>63.69</v>
      </c>
      <c r="BV7" s="38">
        <v>53.01</v>
      </c>
      <c r="BW7" s="38">
        <v>50.54</v>
      </c>
      <c r="BX7" s="38">
        <v>49.22</v>
      </c>
      <c r="BY7" s="38">
        <v>53.7</v>
      </c>
      <c r="BZ7" s="38">
        <v>61.54</v>
      </c>
      <c r="CA7" s="38">
        <v>75.58</v>
      </c>
      <c r="CB7" s="38">
        <v>441.24</v>
      </c>
      <c r="CC7" s="38">
        <v>415.63</v>
      </c>
      <c r="CD7" s="38">
        <v>314.76</v>
      </c>
      <c r="CE7" s="38">
        <v>352.09</v>
      </c>
      <c r="CF7" s="38">
        <v>237.71</v>
      </c>
      <c r="CG7" s="38">
        <v>299.39</v>
      </c>
      <c r="CH7" s="38">
        <v>320.36</v>
      </c>
      <c r="CI7" s="38">
        <v>332.02</v>
      </c>
      <c r="CJ7" s="38">
        <v>300.35000000000002</v>
      </c>
      <c r="CK7" s="38">
        <v>267.86</v>
      </c>
      <c r="CL7" s="38">
        <v>215.23</v>
      </c>
      <c r="CM7" s="38" t="s">
        <v>114</v>
      </c>
      <c r="CN7" s="38" t="s">
        <v>114</v>
      </c>
      <c r="CO7" s="38" t="s">
        <v>114</v>
      </c>
      <c r="CP7" s="38" t="s">
        <v>114</v>
      </c>
      <c r="CQ7" s="38" t="s">
        <v>114</v>
      </c>
      <c r="CR7" s="38">
        <v>36.200000000000003</v>
      </c>
      <c r="CS7" s="38">
        <v>34.74</v>
      </c>
      <c r="CT7" s="38">
        <v>36.65</v>
      </c>
      <c r="CU7" s="38">
        <v>37.72</v>
      </c>
      <c r="CV7" s="38">
        <v>37.08</v>
      </c>
      <c r="CW7" s="38">
        <v>42.66</v>
      </c>
      <c r="CX7" s="38">
        <v>56.12</v>
      </c>
      <c r="CY7" s="38">
        <v>56.3</v>
      </c>
      <c r="CZ7" s="38">
        <v>62.64</v>
      </c>
      <c r="DA7" s="38">
        <v>62.7</v>
      </c>
      <c r="DB7" s="38">
        <v>63.63</v>
      </c>
      <c r="DC7" s="38">
        <v>71.069999999999993</v>
      </c>
      <c r="DD7" s="38">
        <v>70.14</v>
      </c>
      <c r="DE7" s="38">
        <v>68.83</v>
      </c>
      <c r="DF7" s="38">
        <v>68.459999999999994</v>
      </c>
      <c r="DG7" s="38">
        <v>67.22</v>
      </c>
      <c r="DH7" s="38">
        <v>82.67</v>
      </c>
      <c r="DI7" s="38">
        <v>4.2699999999999996</v>
      </c>
      <c r="DJ7" s="38">
        <v>9.92</v>
      </c>
      <c r="DK7" s="38">
        <v>11.91</v>
      </c>
      <c r="DL7" s="38">
        <v>14</v>
      </c>
      <c r="DM7" s="38">
        <v>15.74</v>
      </c>
      <c r="DN7" s="38">
        <v>6.66</v>
      </c>
      <c r="DO7" s="38">
        <v>14.53</v>
      </c>
      <c r="DP7" s="38">
        <v>17.72</v>
      </c>
      <c r="DQ7" s="38">
        <v>18.920000000000002</v>
      </c>
      <c r="DR7" s="38">
        <v>14.76</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0.13</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2019-01-22T09:13:32Z</cp:lastPrinted>
  <dcterms:created xsi:type="dcterms:W3CDTF">2018-12-03T08:54:27Z</dcterms:created>
  <dcterms:modified xsi:type="dcterms:W3CDTF">2019-01-22T09:14:30Z</dcterms:modified>
  <cp:category/>
</cp:coreProperties>
</file>