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vDJx1ybPQLr0ShfjXA5eiwNf7PIF/GPDcAOMigsdZAR8bEVOv5SwY39ynuAsukqCJOlwwfdwgteXRqaKrg/1Q==" workbookSaltValue="m7JGSxNLHgilIzY2nt8ht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<sst xmlns="http://schemas.openxmlformats.org/spreadsheetml/2006/main" count="323" uniqueCount="122">
  <si>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</si>
  <si>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</si>
  <si>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</si>
  <si>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</si>
  <si>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</si>
  <si>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</si>
  <si>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</si>
  <si>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</si>
  <si>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</si>
  <si>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</si>
  <si>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</si>
  <si>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</si>
  <si>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</si>
  <si>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</si>
  <si>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</si>
  <si>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</si>
  <si>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</si>
  <si>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</si>
  <si>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</si>
  <si>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</si>
  <si>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</si>
  <si>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</si>
  <si>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</si>
  <si>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</si>
  <si>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</si>
  <si>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</si>
  <si>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</si>
  <si>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</si>
  <si>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</si>
  <si>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</si>
  <si>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</si>
  <si>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</si>
  <si>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</si>
  <si>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</si>
  <si>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</si>
  <si>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</si>
  <si>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</si>
  <si>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</si>
  <si>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</si>
  <si>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</si>
  <si>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</si>
  <si>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</si>
  <si>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</si>
  <si>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</si>
  <si>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</si>
  <si>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</si>
  <si>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</si>
  <si>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</si>
  <si>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</si>
  <si>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</si>
  <si>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</si>
  <si>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</si>
  <si>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</si>
  <si>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</si>
  <si>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</si>
  <si>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</si>
  <si>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</si>
  <si>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</si>
  <si>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</si>
  <si>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</si>
  <si>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</si>
  <si>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</si>
  <si>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</si>
  <si>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</si>
  <si>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</si>
  <si>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</si>
  <si>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</si>
  <si>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</si>
  <si>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</si>
  <si>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</si>
  <si>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</si>
  <si>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</si>
  <si>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</si>
  <si>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</si>
  <si>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</si>
  <si>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</si>
  <si>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</si>
  <si>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</si>
  <si>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</si>
  <si>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</si>
  <si>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</si>
  <si>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</si>
  <si>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</si>
  <si>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</si>
  <si>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</si>
  <si>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</si>
  <si>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</si>
  <si>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</si>
  <si>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</si>
  <si>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</si>
  <si>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</si>
  <si>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</si>
  <si>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</si>
  <si>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</si>
  <si>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</si>
  <si>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</si>
  <si>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</si>
  <si>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</si>
  <si>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</si>
  <si>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</si>
  <si>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</si>
  <si>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</si>
  <si>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</si>
  <si>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</si>
  <si>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</si>
  <si>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</si>
  <si>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</si>
  <si>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上天草市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</si>
  <si>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</si>
  <si>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</si>
  <si>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</si>
  <si>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</si>
  <si>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</si>
  <si>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</si>
  <si>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</si>
  <si>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</si>
  <si>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</si>
  <si>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</si>
  <si>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</si>
  <si>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25年に下水道施設長寿命化計画を策定し、管渠及び人孔の更新・敷設替等実施してきたが、今後はストックマネジメント計画を策定し、予防保全的な修繕・更新を行うことで下水道事業の長期的な継続と安定的な経営を行う。</t>
    <rPh sb="1" eb="3">
      <t>ヘイセイ</t>
    </rPh>
    <rPh sb="5" eb="6">
      <t>ネン</t>
    </rPh>
    <rPh sb="7" eb="10">
      <t>ゲスイドウ</t>
    </rPh>
    <rPh sb="10" eb="12">
      <t>シセツ</t>
    </rPh>
    <rPh sb="12" eb="16">
      <t>チョウジュミョウカ</t>
    </rPh>
    <rPh sb="16" eb="18">
      <t>ケイカク</t>
    </rPh>
    <rPh sb="19" eb="21">
      <t>サクテイ</t>
    </rPh>
    <rPh sb="23" eb="24">
      <t>カン</t>
    </rPh>
    <rPh sb="24" eb="25">
      <t>キョ</t>
    </rPh>
    <rPh sb="25" eb="26">
      <t>オヨ</t>
    </rPh>
    <rPh sb="27" eb="29">
      <t>ジンコウ</t>
    </rPh>
    <rPh sb="30" eb="32">
      <t>コウシン</t>
    </rPh>
    <rPh sb="33" eb="35">
      <t>フセツ</t>
    </rPh>
    <rPh sb="35" eb="36">
      <t>ガ</t>
    </rPh>
    <rPh sb="36" eb="37">
      <t>トウ</t>
    </rPh>
    <rPh sb="37" eb="39">
      <t>ジッシ</t>
    </rPh>
    <rPh sb="45" eb="47">
      <t>コンゴ</t>
    </rPh>
    <rPh sb="58" eb="60">
      <t>ケイカク</t>
    </rPh>
    <rPh sb="61" eb="63">
      <t>サクテイ</t>
    </rPh>
    <rPh sb="65" eb="67">
      <t>ヨボウ</t>
    </rPh>
    <rPh sb="67" eb="70">
      <t>ホゼンテキ</t>
    </rPh>
    <rPh sb="71" eb="73">
      <t>シュウゼン</t>
    </rPh>
    <rPh sb="74" eb="76">
      <t>コウシン</t>
    </rPh>
    <rPh sb="77" eb="78">
      <t>オコナ</t>
    </rPh>
    <rPh sb="82" eb="85">
      <t>ゲスイドウ</t>
    </rPh>
    <rPh sb="85" eb="87">
      <t>ジギョウ</t>
    </rPh>
    <rPh sb="88" eb="91">
      <t>チョウキテキ</t>
    </rPh>
    <rPh sb="92" eb="94">
      <t>ケイゾク</t>
    </rPh>
    <rPh sb="95" eb="98">
      <t>アンテイテキ</t>
    </rPh>
    <rPh sb="99" eb="101">
      <t>ケイエイ</t>
    </rPh>
    <rPh sb="102" eb="103">
      <t>オコナ</t>
    </rPh>
    <phoneticPr fontId="4"/>
  </si>
  <si>
    <t>　本市の下水道事業は、経営の健全化や事業の計画性・透明性の向上を図り、長期的に安定した事業運営を行うため平成29年4月に地方公営企業法を一部適用し企業会計に移行した。
　29年度において、経常利益は出ているが経費回収率は76％程度で、不足分については一般会計からの繰入金に依るものであり、健全な経営状況であるとは言いがたい。
　安定的な経営及び下水道事業サービスの提供を継続していくためには、経費の削減による支出の抑制だけではなく、料金の見直しなどによる使用料収入の確保についても検討の必要がある。</t>
    <rPh sb="87" eb="89">
      <t>ネンド</t>
    </rPh>
    <rPh sb="94" eb="96">
      <t>ケイジョウ</t>
    </rPh>
    <rPh sb="96" eb="98">
      <t>リエキ</t>
    </rPh>
    <rPh sb="99" eb="100">
      <t>デ</t>
    </rPh>
    <rPh sb="104" eb="106">
      <t>ケイヒ</t>
    </rPh>
    <rPh sb="106" eb="108">
      <t>カイシュウ</t>
    </rPh>
    <rPh sb="108" eb="109">
      <t>リツ</t>
    </rPh>
    <rPh sb="113" eb="115">
      <t>テイド</t>
    </rPh>
    <rPh sb="117" eb="120">
      <t>フソクブン</t>
    </rPh>
    <rPh sb="125" eb="127">
      <t>イッパン</t>
    </rPh>
    <rPh sb="127" eb="129">
      <t>カイケイ</t>
    </rPh>
    <rPh sb="132" eb="134">
      <t>クリイレ</t>
    </rPh>
    <rPh sb="134" eb="135">
      <t>キン</t>
    </rPh>
    <rPh sb="136" eb="137">
      <t>ヨ</t>
    </rPh>
    <rPh sb="144" eb="146">
      <t>ケンゼン</t>
    </rPh>
    <rPh sb="147" eb="149">
      <t>ケイエイ</t>
    </rPh>
    <rPh sb="149" eb="151">
      <t>ジョウキョウ</t>
    </rPh>
    <rPh sb="156" eb="157">
      <t>イ</t>
    </rPh>
    <rPh sb="164" eb="167">
      <t>アンテイテキ</t>
    </rPh>
    <rPh sb="168" eb="170">
      <t>ケイエイ</t>
    </rPh>
    <rPh sb="170" eb="171">
      <t>オヨ</t>
    </rPh>
    <rPh sb="172" eb="175">
      <t>ゲスイドウ</t>
    </rPh>
    <rPh sb="175" eb="177">
      <t>ジギョウ</t>
    </rPh>
    <rPh sb="182" eb="184">
      <t>テイキョウ</t>
    </rPh>
    <rPh sb="185" eb="187">
      <t>ケイゾク</t>
    </rPh>
    <rPh sb="196" eb="198">
      <t>ケイヒ</t>
    </rPh>
    <rPh sb="199" eb="201">
      <t>サクゲン</t>
    </rPh>
    <rPh sb="204" eb="206">
      <t>シシュツ</t>
    </rPh>
    <rPh sb="207" eb="209">
      <t>ヨクセイ</t>
    </rPh>
    <rPh sb="216" eb="218">
      <t>リョウキン</t>
    </rPh>
    <rPh sb="219" eb="221">
      <t>ミナオ</t>
    </rPh>
    <rPh sb="227" eb="230">
      <t>シヨウリョウ</t>
    </rPh>
    <rPh sb="230" eb="232">
      <t>シュウニュウ</t>
    </rPh>
    <rPh sb="233" eb="235">
      <t>カクホ</t>
    </rPh>
    <rPh sb="240" eb="242">
      <t>ケントウ</t>
    </rPh>
    <rPh sb="243" eb="245">
      <t>ヒツヨウ</t>
    </rPh>
    <phoneticPr fontId="4"/>
  </si>
  <si>
    <t>　①100％を上回り黒字となっているが、今後は人口減少による使用料収入の減少や施設の維持管理費の増大などが予測されるため、歳出抑制と収入確保に努め、安定的な経営を図る。
　③100％を割り込んでおり、類似団体平均と比しても低い水準となっているため、収支のバランスの見直しを図る。
　④平均に比して比率は低く、高い水準となっており、今後も計画的な施設更新と地方債の適正管理に努める。
　⑤100％を割り込んでいるが、処理区域の面整備はほぼ完了しているため、大幅な下水道加入者の増加は見込めない。歳出の抑制及び使用料の見直しなどによる経営の見直しを図る。
　⑥平均と比して処理原価は低く、やや高い水準となっているが、更なる支出の抑制に努めるほか、有収率の改善を図るため、不明水の流入原因を特定し、対策を講じる。
　⑦平均と比してやや低い水準となっているが、季節によっては流入量の増加があるため、やむを得ないものと考える。
　⑧平均よりもわずかに高い数値であるが、処理区域内の人口は減少し続けており、今後も大きな伸びは考えにくい。</t>
    <rPh sb="7" eb="9">
      <t>ウワマワ</t>
    </rPh>
    <rPh sb="10" eb="12">
      <t>クロジ</t>
    </rPh>
    <rPh sb="20" eb="22">
      <t>コンゴ</t>
    </rPh>
    <rPh sb="23" eb="25">
      <t>ジンコウ</t>
    </rPh>
    <rPh sb="25" eb="27">
      <t>ゲンショウ</t>
    </rPh>
    <rPh sb="30" eb="33">
      <t>シヨウリョウ</t>
    </rPh>
    <rPh sb="33" eb="35">
      <t>シュウニュウ</t>
    </rPh>
    <rPh sb="36" eb="38">
      <t>ゲンショウ</t>
    </rPh>
    <rPh sb="39" eb="41">
      <t>シセツ</t>
    </rPh>
    <rPh sb="42" eb="44">
      <t>イジ</t>
    </rPh>
    <rPh sb="44" eb="47">
      <t>カンリヒ</t>
    </rPh>
    <rPh sb="48" eb="50">
      <t>ゾウダイ</t>
    </rPh>
    <rPh sb="53" eb="55">
      <t>ヨソク</t>
    </rPh>
    <rPh sb="61" eb="63">
      <t>サイシュツ</t>
    </rPh>
    <rPh sb="63" eb="65">
      <t>ヨクセイ</t>
    </rPh>
    <rPh sb="66" eb="68">
      <t>シュウニュウ</t>
    </rPh>
    <rPh sb="68" eb="70">
      <t>カクホ</t>
    </rPh>
    <rPh sb="71" eb="72">
      <t>ツト</t>
    </rPh>
    <rPh sb="74" eb="77">
      <t>アンテイテキ</t>
    </rPh>
    <rPh sb="78" eb="80">
      <t>ケイエイ</t>
    </rPh>
    <rPh sb="81" eb="82">
      <t>ハカ</t>
    </rPh>
    <rPh sb="92" eb="93">
      <t>ワ</t>
    </rPh>
    <rPh sb="94" eb="95">
      <t>コ</t>
    </rPh>
    <rPh sb="100" eb="102">
      <t>ルイジ</t>
    </rPh>
    <rPh sb="102" eb="104">
      <t>ダンタイ</t>
    </rPh>
    <rPh sb="104" eb="106">
      <t>ヘイキン</t>
    </rPh>
    <rPh sb="107" eb="108">
      <t>ヒ</t>
    </rPh>
    <rPh sb="111" eb="112">
      <t>ヒク</t>
    </rPh>
    <rPh sb="113" eb="115">
      <t>スイジュン</t>
    </rPh>
    <rPh sb="124" eb="126">
      <t>シュウシ</t>
    </rPh>
    <rPh sb="132" eb="134">
      <t>ミナオ</t>
    </rPh>
    <rPh sb="136" eb="137">
      <t>ハカ</t>
    </rPh>
    <rPh sb="142" eb="144">
      <t>ヘイキン</t>
    </rPh>
    <rPh sb="145" eb="146">
      <t>ヒ</t>
    </rPh>
    <rPh sb="148" eb="150">
      <t>ヒリツ</t>
    </rPh>
    <rPh sb="151" eb="152">
      <t>ヒク</t>
    </rPh>
    <rPh sb="154" eb="155">
      <t>タカ</t>
    </rPh>
    <rPh sb="156" eb="158">
      <t>スイジュン</t>
    </rPh>
    <rPh sb="165" eb="167">
      <t>コンゴ</t>
    </rPh>
    <rPh sb="168" eb="171">
      <t>ケイカクテキ</t>
    </rPh>
    <rPh sb="172" eb="174">
      <t>シセツ</t>
    </rPh>
    <rPh sb="174" eb="176">
      <t>コウシン</t>
    </rPh>
    <rPh sb="177" eb="180">
      <t>チホウサイ</t>
    </rPh>
    <rPh sb="181" eb="183">
      <t>テキセイ</t>
    </rPh>
    <rPh sb="183" eb="185">
      <t>カンリ</t>
    </rPh>
    <rPh sb="186" eb="187">
      <t>ツト</t>
    </rPh>
    <rPh sb="198" eb="199">
      <t>ワ</t>
    </rPh>
    <rPh sb="200" eb="201">
      <t>コ</t>
    </rPh>
    <rPh sb="207" eb="209">
      <t>ショリ</t>
    </rPh>
    <rPh sb="209" eb="211">
      <t>クイキ</t>
    </rPh>
    <rPh sb="212" eb="213">
      <t>メン</t>
    </rPh>
    <rPh sb="213" eb="215">
      <t>セイビ</t>
    </rPh>
    <rPh sb="218" eb="220">
      <t>カンリョウ</t>
    </rPh>
    <rPh sb="227" eb="229">
      <t>オオハバ</t>
    </rPh>
    <rPh sb="230" eb="233">
      <t>ゲスイドウ</t>
    </rPh>
    <rPh sb="233" eb="236">
      <t>カニュウシャ</t>
    </rPh>
    <rPh sb="237" eb="239">
      <t>ゾウカ</t>
    </rPh>
    <rPh sb="240" eb="242">
      <t>ミコ</t>
    </rPh>
    <rPh sb="246" eb="248">
      <t>サイシュツ</t>
    </rPh>
    <rPh sb="249" eb="251">
      <t>ヨクセイ</t>
    </rPh>
    <rPh sb="251" eb="252">
      <t>オヨ</t>
    </rPh>
    <rPh sb="253" eb="256">
      <t>シヨウリョウ</t>
    </rPh>
    <rPh sb="257" eb="259">
      <t>ミナオ</t>
    </rPh>
    <rPh sb="265" eb="267">
      <t>ケイエイ</t>
    </rPh>
    <rPh sb="268" eb="270">
      <t>ミナオ</t>
    </rPh>
    <rPh sb="272" eb="273">
      <t>ハカ</t>
    </rPh>
    <rPh sb="278" eb="280">
      <t>ヘイキン</t>
    </rPh>
    <rPh sb="281" eb="282">
      <t>ヒ</t>
    </rPh>
    <rPh sb="284" eb="286">
      <t>ショリ</t>
    </rPh>
    <rPh sb="286" eb="288">
      <t>ゲンカ</t>
    </rPh>
    <rPh sb="289" eb="290">
      <t>ヒク</t>
    </rPh>
    <rPh sb="294" eb="295">
      <t>タカ</t>
    </rPh>
    <rPh sb="296" eb="298">
      <t>スイジュン</t>
    </rPh>
    <rPh sb="306" eb="307">
      <t>サラ</t>
    </rPh>
    <rPh sb="309" eb="311">
      <t>シシュツ</t>
    </rPh>
    <rPh sb="312" eb="314">
      <t>ヨクセイ</t>
    </rPh>
    <rPh sb="315" eb="316">
      <t>ツト</t>
    </rPh>
    <rPh sb="321" eb="324">
      <t>ユウシュウリツ</t>
    </rPh>
    <rPh sb="325" eb="327">
      <t>カイゼン</t>
    </rPh>
    <rPh sb="328" eb="329">
      <t>ハカ</t>
    </rPh>
    <rPh sb="333" eb="335">
      <t>フメイ</t>
    </rPh>
    <rPh sb="335" eb="336">
      <t>スイ</t>
    </rPh>
    <rPh sb="337" eb="339">
      <t>リュウニュウ</t>
    </rPh>
    <rPh sb="339" eb="341">
      <t>ゲンイン</t>
    </rPh>
    <rPh sb="342" eb="344">
      <t>トクテイ</t>
    </rPh>
    <rPh sb="346" eb="348">
      <t>タイサク</t>
    </rPh>
    <rPh sb="349" eb="350">
      <t>コウ</t>
    </rPh>
    <rPh sb="356" eb="358">
      <t>ヘイキン</t>
    </rPh>
    <rPh sb="359" eb="360">
      <t>ヒ</t>
    </rPh>
    <rPh sb="364" eb="365">
      <t>ヒク</t>
    </rPh>
    <rPh sb="366" eb="368">
      <t>スイジュン</t>
    </rPh>
    <rPh sb="376" eb="378">
      <t>キセツ</t>
    </rPh>
    <rPh sb="383" eb="385">
      <t>リュウニュウ</t>
    </rPh>
    <rPh sb="385" eb="386">
      <t>リョウ</t>
    </rPh>
    <rPh sb="387" eb="389">
      <t>ゾウカ</t>
    </rPh>
    <rPh sb="398" eb="399">
      <t>エ</t>
    </rPh>
    <rPh sb="404" eb="405">
      <t>カンガ</t>
    </rPh>
    <rPh sb="411" eb="413">
      <t>ヘイキン</t>
    </rPh>
    <rPh sb="420" eb="421">
      <t>タカ</t>
    </rPh>
    <rPh sb="422" eb="424">
      <t>スウチ</t>
    </rPh>
    <rPh sb="429" eb="431">
      <t>ショリ</t>
    </rPh>
    <rPh sb="431" eb="433">
      <t>クイキ</t>
    </rPh>
    <rPh sb="433" eb="434">
      <t>ナイ</t>
    </rPh>
    <rPh sb="435" eb="437">
      <t>ジンコウ</t>
    </rPh>
    <rPh sb="438" eb="440">
      <t>ゲンショウシ</t>
    </rPh>
    <rPh sb="440" eb="442">
      <t>ツヅ</t>
    </rPh>
    <rPh sb="447" eb="449">
      <t>コンゴ</t>
    </rPh>
    <rPh sb="450" eb="451">
      <t>オオ</t>
    </rPh>
    <rPh sb="453" eb="454">
      <t>ノ</t>
    </rPh>
    <rPh sb="456" eb="45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</si>
</sst>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73D7-4B47-A64A-8716EED1D939}"/>
            </c:ext>
          </c:extLst>
        </c:ser>
        <c:dLbls>
          <c:showLegendKey val="0"/>
          <c:showVal val="0"/>
          <c:showCatName val="0"/>
          <c:showSerName val="0"/>
          <c:showPercent val="0"/>
          <c:showBubbleSize val="0"/>
        </c:dLbls>
        <c:gapWidth val="150"/>
        <c:axId val="69029888"/>
        <c:axId val="6903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xmlns:c16r2="http://schemas.microsoft.com/office/drawing/2015/06/chart">
            <c:ext xmlns:c16="http://schemas.microsoft.com/office/drawing/2014/chart" uri="{C3380CC4-5D6E-409C-BE32-E72D297353CC}">
              <c16:uniqueId val="{00000001-73D7-4B47-A64A-8716EED1D939}"/>
            </c:ext>
          </c:extLst>
        </c:ser>
        <c:dLbls>
          <c:showLegendKey val="0"/>
          <c:showVal val="0"/>
          <c:showCatName val="0"/>
          <c:showSerName val="0"/>
          <c:showPercent val="0"/>
          <c:showBubbleSize val="0"/>
        </c:dLbls>
        <c:marker val="1"/>
        <c:smooth val="0"/>
        <c:axId val="69029888"/>
        <c:axId val="69031808"/>
      </c:lineChart>
      <c:dateAx>
        <c:axId val="69029888"/>
        <c:scaling>
          <c:orientation val="minMax"/>
        </c:scaling>
        <c:delete val="1"/>
        <c:axPos val="b"/>
        <c:numFmt formatCode="ge" sourceLinked="1"/>
        <c:majorTickMark val="none"/>
        <c:minorTickMark val="none"/>
        <c:tickLblPos val="none"/>
        <c:crossAx val="69031808"/>
        <c:crosses val="autoZero"/>
        <c:auto val="1"/>
        <c:lblOffset val="100"/>
        <c:baseTimeUnit val="years"/>
      </c:dateAx>
      <c:valAx>
        <c:axId val="690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40.4</c:v>
                </c:pt>
              </c:numCache>
            </c:numRef>
          </c:val>
          <c:extLst xmlns:c16r2="http://schemas.microsoft.com/office/drawing/2015/06/chart">
            <c:ext xmlns:c16="http://schemas.microsoft.com/office/drawing/2014/chart" uri="{C3380CC4-5D6E-409C-BE32-E72D297353CC}">
              <c16:uniqueId val="{00000000-D570-45D2-BB31-06A39CB243DC}"/>
            </c:ext>
          </c:extLst>
        </c:ser>
        <c:dLbls>
          <c:showLegendKey val="0"/>
          <c:showVal val="0"/>
          <c:showCatName val="0"/>
          <c:showSerName val="0"/>
          <c:showPercent val="0"/>
          <c:showBubbleSize val="0"/>
        </c:dLbls>
        <c:gapWidth val="150"/>
        <c:axId val="90189824"/>
        <c:axId val="9019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43.36</c:v>
                </c:pt>
              </c:numCache>
            </c:numRef>
          </c:val>
          <c:smooth val="0"/>
          <c:extLst xmlns:c16r2="http://schemas.microsoft.com/office/drawing/2015/06/chart">
            <c:ext xmlns:c16="http://schemas.microsoft.com/office/drawing/2014/chart" uri="{C3380CC4-5D6E-409C-BE32-E72D297353CC}">
              <c16:uniqueId val="{00000001-D570-45D2-BB31-06A39CB243DC}"/>
            </c:ext>
          </c:extLst>
        </c:ser>
        <c:dLbls>
          <c:showLegendKey val="0"/>
          <c:showVal val="0"/>
          <c:showCatName val="0"/>
          <c:showSerName val="0"/>
          <c:showPercent val="0"/>
          <c:showBubbleSize val="0"/>
        </c:dLbls>
        <c:marker val="1"/>
        <c:smooth val="0"/>
        <c:axId val="90189824"/>
        <c:axId val="90191744"/>
      </c:lineChart>
      <c:dateAx>
        <c:axId val="90189824"/>
        <c:scaling>
          <c:orientation val="minMax"/>
        </c:scaling>
        <c:delete val="1"/>
        <c:axPos val="b"/>
        <c:numFmt formatCode="ge" sourceLinked="1"/>
        <c:majorTickMark val="none"/>
        <c:minorTickMark val="none"/>
        <c:tickLblPos val="none"/>
        <c:crossAx val="90191744"/>
        <c:crosses val="autoZero"/>
        <c:auto val="1"/>
        <c:lblOffset val="100"/>
        <c:baseTimeUnit val="years"/>
      </c:dateAx>
      <c:valAx>
        <c:axId val="901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84.77</c:v>
                </c:pt>
              </c:numCache>
            </c:numRef>
          </c:val>
          <c:extLst xmlns:c16r2="http://schemas.microsoft.com/office/drawing/2015/06/chart">
            <c:ext xmlns:c16="http://schemas.microsoft.com/office/drawing/2014/chart" uri="{C3380CC4-5D6E-409C-BE32-E72D297353CC}">
              <c16:uniqueId val="{00000000-0D1A-42FE-8714-B4CC7A42A4DA}"/>
            </c:ext>
          </c:extLst>
        </c:ser>
        <c:dLbls>
          <c:showLegendKey val="0"/>
          <c:showVal val="0"/>
          <c:showCatName val="0"/>
          <c:showSerName val="0"/>
          <c:showPercent val="0"/>
          <c:showBubbleSize val="0"/>
        </c:dLbls>
        <c:gapWidth val="150"/>
        <c:axId val="90308992"/>
        <c:axId val="9031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83.06</c:v>
                </c:pt>
              </c:numCache>
            </c:numRef>
          </c:val>
          <c:smooth val="0"/>
          <c:extLst xmlns:c16r2="http://schemas.microsoft.com/office/drawing/2015/06/chart">
            <c:ext xmlns:c16="http://schemas.microsoft.com/office/drawing/2014/chart" uri="{C3380CC4-5D6E-409C-BE32-E72D297353CC}">
              <c16:uniqueId val="{00000001-0D1A-42FE-8714-B4CC7A42A4DA}"/>
            </c:ext>
          </c:extLst>
        </c:ser>
        <c:dLbls>
          <c:showLegendKey val="0"/>
          <c:showVal val="0"/>
          <c:showCatName val="0"/>
          <c:showSerName val="0"/>
          <c:showPercent val="0"/>
          <c:showBubbleSize val="0"/>
        </c:dLbls>
        <c:marker val="1"/>
        <c:smooth val="0"/>
        <c:axId val="90308992"/>
        <c:axId val="90310912"/>
      </c:lineChart>
      <c:dateAx>
        <c:axId val="90308992"/>
        <c:scaling>
          <c:orientation val="minMax"/>
        </c:scaling>
        <c:delete val="1"/>
        <c:axPos val="b"/>
        <c:numFmt formatCode="ge" sourceLinked="1"/>
        <c:majorTickMark val="none"/>
        <c:minorTickMark val="none"/>
        <c:tickLblPos val="none"/>
        <c:crossAx val="90310912"/>
        <c:crosses val="autoZero"/>
        <c:auto val="1"/>
        <c:lblOffset val="100"/>
        <c:baseTimeUnit val="years"/>
      </c:dateAx>
      <c:valAx>
        <c:axId val="9031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115.93</c:v>
                </c:pt>
              </c:numCache>
            </c:numRef>
          </c:val>
          <c:extLst xmlns:c16r2="http://schemas.microsoft.com/office/drawing/2015/06/chart">
            <c:ext xmlns:c16="http://schemas.microsoft.com/office/drawing/2014/chart" uri="{C3380CC4-5D6E-409C-BE32-E72D297353CC}">
              <c16:uniqueId val="{00000000-F11D-4DA3-8EE3-0E23EBA4CE4D}"/>
            </c:ext>
          </c:extLst>
        </c:ser>
        <c:dLbls>
          <c:showLegendKey val="0"/>
          <c:showVal val="0"/>
          <c:showCatName val="0"/>
          <c:showSerName val="0"/>
          <c:showPercent val="0"/>
          <c:showBubbleSize val="0"/>
        </c:dLbls>
        <c:gapWidth val="150"/>
        <c:axId val="69050752"/>
        <c:axId val="6905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102.13</c:v>
                </c:pt>
              </c:numCache>
            </c:numRef>
          </c:val>
          <c:smooth val="0"/>
          <c:extLst xmlns:c16r2="http://schemas.microsoft.com/office/drawing/2015/06/chart">
            <c:ext xmlns:c16="http://schemas.microsoft.com/office/drawing/2014/chart" uri="{C3380CC4-5D6E-409C-BE32-E72D297353CC}">
              <c16:uniqueId val="{00000001-F11D-4DA3-8EE3-0E23EBA4CE4D}"/>
            </c:ext>
          </c:extLst>
        </c:ser>
        <c:dLbls>
          <c:showLegendKey val="0"/>
          <c:showVal val="0"/>
          <c:showCatName val="0"/>
          <c:showSerName val="0"/>
          <c:showPercent val="0"/>
          <c:showBubbleSize val="0"/>
        </c:dLbls>
        <c:marker val="1"/>
        <c:smooth val="0"/>
        <c:axId val="69050752"/>
        <c:axId val="69052672"/>
      </c:lineChart>
      <c:dateAx>
        <c:axId val="69050752"/>
        <c:scaling>
          <c:orientation val="minMax"/>
        </c:scaling>
        <c:delete val="1"/>
        <c:axPos val="b"/>
        <c:numFmt formatCode="ge" sourceLinked="1"/>
        <c:majorTickMark val="none"/>
        <c:minorTickMark val="none"/>
        <c:tickLblPos val="none"/>
        <c:crossAx val="69052672"/>
        <c:crosses val="autoZero"/>
        <c:auto val="1"/>
        <c:lblOffset val="100"/>
        <c:baseTimeUnit val="years"/>
      </c:dateAx>
      <c:valAx>
        <c:axId val="690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3.57</c:v>
                </c:pt>
              </c:numCache>
            </c:numRef>
          </c:val>
          <c:extLst xmlns:c16r2="http://schemas.microsoft.com/office/drawing/2015/06/chart">
            <c:ext xmlns:c16="http://schemas.microsoft.com/office/drawing/2014/chart" uri="{C3380CC4-5D6E-409C-BE32-E72D297353CC}">
              <c16:uniqueId val="{00000000-8760-477A-B527-0F6A6449ABC4}"/>
            </c:ext>
          </c:extLst>
        </c:ser>
        <c:dLbls>
          <c:showLegendKey val="0"/>
          <c:showVal val="0"/>
          <c:showCatName val="0"/>
          <c:showSerName val="0"/>
          <c:showPercent val="0"/>
          <c:showBubbleSize val="0"/>
        </c:dLbls>
        <c:gapWidth val="150"/>
        <c:axId val="76952320"/>
        <c:axId val="7695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23.93</c:v>
                </c:pt>
              </c:numCache>
            </c:numRef>
          </c:val>
          <c:smooth val="0"/>
          <c:extLst xmlns:c16r2="http://schemas.microsoft.com/office/drawing/2015/06/chart">
            <c:ext xmlns:c16="http://schemas.microsoft.com/office/drawing/2014/chart" uri="{C3380CC4-5D6E-409C-BE32-E72D297353CC}">
              <c16:uniqueId val="{00000001-8760-477A-B527-0F6A6449ABC4}"/>
            </c:ext>
          </c:extLst>
        </c:ser>
        <c:dLbls>
          <c:showLegendKey val="0"/>
          <c:showVal val="0"/>
          <c:showCatName val="0"/>
          <c:showSerName val="0"/>
          <c:showPercent val="0"/>
          <c:showBubbleSize val="0"/>
        </c:dLbls>
        <c:marker val="1"/>
        <c:smooth val="0"/>
        <c:axId val="76952320"/>
        <c:axId val="76954240"/>
      </c:lineChart>
      <c:dateAx>
        <c:axId val="76952320"/>
        <c:scaling>
          <c:orientation val="minMax"/>
        </c:scaling>
        <c:delete val="1"/>
        <c:axPos val="b"/>
        <c:numFmt formatCode="ge" sourceLinked="1"/>
        <c:majorTickMark val="none"/>
        <c:minorTickMark val="none"/>
        <c:tickLblPos val="none"/>
        <c:crossAx val="76954240"/>
        <c:crosses val="autoZero"/>
        <c:auto val="1"/>
        <c:lblOffset val="100"/>
        <c:baseTimeUnit val="years"/>
      </c:dateAx>
      <c:valAx>
        <c:axId val="769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52A-4637-8168-E7C09F4910B8}"/>
            </c:ext>
          </c:extLst>
        </c:ser>
        <c:dLbls>
          <c:showLegendKey val="0"/>
          <c:showVal val="0"/>
          <c:showCatName val="0"/>
          <c:showSerName val="0"/>
          <c:showPercent val="0"/>
          <c:showBubbleSize val="0"/>
        </c:dLbls>
        <c:gapWidth val="150"/>
        <c:axId val="76997760"/>
        <c:axId val="7699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C52A-4637-8168-E7C09F4910B8}"/>
            </c:ext>
          </c:extLst>
        </c:ser>
        <c:dLbls>
          <c:showLegendKey val="0"/>
          <c:showVal val="0"/>
          <c:showCatName val="0"/>
          <c:showSerName val="0"/>
          <c:showPercent val="0"/>
          <c:showBubbleSize val="0"/>
        </c:dLbls>
        <c:marker val="1"/>
        <c:smooth val="0"/>
        <c:axId val="76997760"/>
        <c:axId val="76999680"/>
      </c:lineChart>
      <c:dateAx>
        <c:axId val="76997760"/>
        <c:scaling>
          <c:orientation val="minMax"/>
        </c:scaling>
        <c:delete val="1"/>
        <c:axPos val="b"/>
        <c:numFmt formatCode="ge" sourceLinked="1"/>
        <c:majorTickMark val="none"/>
        <c:minorTickMark val="none"/>
        <c:tickLblPos val="none"/>
        <c:crossAx val="76999680"/>
        <c:crosses val="autoZero"/>
        <c:auto val="1"/>
        <c:lblOffset val="100"/>
        <c:baseTimeUnit val="years"/>
      </c:dateAx>
      <c:valAx>
        <c:axId val="769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FE4-4BB8-83B1-6E736A4F474F}"/>
            </c:ext>
          </c:extLst>
        </c:ser>
        <c:dLbls>
          <c:showLegendKey val="0"/>
          <c:showVal val="0"/>
          <c:showCatName val="0"/>
          <c:showSerName val="0"/>
          <c:showPercent val="0"/>
          <c:showBubbleSize val="0"/>
        </c:dLbls>
        <c:gapWidth val="150"/>
        <c:axId val="79269248"/>
        <c:axId val="7927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109.51</c:v>
                </c:pt>
              </c:numCache>
            </c:numRef>
          </c:val>
          <c:smooth val="0"/>
          <c:extLst xmlns:c16r2="http://schemas.microsoft.com/office/drawing/2015/06/chart">
            <c:ext xmlns:c16="http://schemas.microsoft.com/office/drawing/2014/chart" uri="{C3380CC4-5D6E-409C-BE32-E72D297353CC}">
              <c16:uniqueId val="{00000001-CFE4-4BB8-83B1-6E736A4F474F}"/>
            </c:ext>
          </c:extLst>
        </c:ser>
        <c:dLbls>
          <c:showLegendKey val="0"/>
          <c:showVal val="0"/>
          <c:showCatName val="0"/>
          <c:showSerName val="0"/>
          <c:showPercent val="0"/>
          <c:showBubbleSize val="0"/>
        </c:dLbls>
        <c:marker val="1"/>
        <c:smooth val="0"/>
        <c:axId val="79269248"/>
        <c:axId val="79275520"/>
      </c:lineChart>
      <c:dateAx>
        <c:axId val="79269248"/>
        <c:scaling>
          <c:orientation val="minMax"/>
        </c:scaling>
        <c:delete val="1"/>
        <c:axPos val="b"/>
        <c:numFmt formatCode="ge" sourceLinked="1"/>
        <c:majorTickMark val="none"/>
        <c:minorTickMark val="none"/>
        <c:tickLblPos val="none"/>
        <c:crossAx val="79275520"/>
        <c:crosses val="autoZero"/>
        <c:auto val="1"/>
        <c:lblOffset val="100"/>
        <c:baseTimeUnit val="years"/>
      </c:dateAx>
      <c:valAx>
        <c:axId val="792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42.55</c:v>
                </c:pt>
              </c:numCache>
            </c:numRef>
          </c:val>
          <c:extLst xmlns:c16r2="http://schemas.microsoft.com/office/drawing/2015/06/chart">
            <c:ext xmlns:c16="http://schemas.microsoft.com/office/drawing/2014/chart" uri="{C3380CC4-5D6E-409C-BE32-E72D297353CC}">
              <c16:uniqueId val="{00000000-A59A-4529-A4B9-5827C7ACF8F7}"/>
            </c:ext>
          </c:extLst>
        </c:ser>
        <c:dLbls>
          <c:showLegendKey val="0"/>
          <c:showVal val="0"/>
          <c:showCatName val="0"/>
          <c:showSerName val="0"/>
          <c:showPercent val="0"/>
          <c:showBubbleSize val="0"/>
        </c:dLbls>
        <c:gapWidth val="150"/>
        <c:axId val="79307136"/>
        <c:axId val="7930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47.44</c:v>
                </c:pt>
              </c:numCache>
            </c:numRef>
          </c:val>
          <c:smooth val="0"/>
          <c:extLst xmlns:c16r2="http://schemas.microsoft.com/office/drawing/2015/06/chart">
            <c:ext xmlns:c16="http://schemas.microsoft.com/office/drawing/2014/chart" uri="{C3380CC4-5D6E-409C-BE32-E72D297353CC}">
              <c16:uniqueId val="{00000001-A59A-4529-A4B9-5827C7ACF8F7}"/>
            </c:ext>
          </c:extLst>
        </c:ser>
        <c:dLbls>
          <c:showLegendKey val="0"/>
          <c:showVal val="0"/>
          <c:showCatName val="0"/>
          <c:showSerName val="0"/>
          <c:showPercent val="0"/>
          <c:showBubbleSize val="0"/>
        </c:dLbls>
        <c:marker val="1"/>
        <c:smooth val="0"/>
        <c:axId val="79307136"/>
        <c:axId val="79309056"/>
      </c:lineChart>
      <c:dateAx>
        <c:axId val="79307136"/>
        <c:scaling>
          <c:orientation val="minMax"/>
        </c:scaling>
        <c:delete val="1"/>
        <c:axPos val="b"/>
        <c:numFmt formatCode="ge" sourceLinked="1"/>
        <c:majorTickMark val="none"/>
        <c:minorTickMark val="none"/>
        <c:tickLblPos val="none"/>
        <c:crossAx val="79309056"/>
        <c:crosses val="autoZero"/>
        <c:auto val="1"/>
        <c:lblOffset val="100"/>
        <c:baseTimeUnit val="years"/>
      </c:dateAx>
      <c:valAx>
        <c:axId val="793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312.95999999999998</c:v>
                </c:pt>
              </c:numCache>
            </c:numRef>
          </c:val>
          <c:extLst xmlns:c16r2="http://schemas.microsoft.com/office/drawing/2015/06/chart">
            <c:ext xmlns:c16="http://schemas.microsoft.com/office/drawing/2014/chart" uri="{C3380CC4-5D6E-409C-BE32-E72D297353CC}">
              <c16:uniqueId val="{00000000-0F0A-4C69-8DE9-941C36A3D38F}"/>
            </c:ext>
          </c:extLst>
        </c:ser>
        <c:dLbls>
          <c:showLegendKey val="0"/>
          <c:showVal val="0"/>
          <c:showCatName val="0"/>
          <c:showSerName val="0"/>
          <c:showPercent val="0"/>
          <c:showBubbleSize val="0"/>
        </c:dLbls>
        <c:gapWidth val="150"/>
        <c:axId val="79348480"/>
        <c:axId val="7935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1243.71</c:v>
                </c:pt>
              </c:numCache>
            </c:numRef>
          </c:val>
          <c:smooth val="0"/>
          <c:extLst xmlns:c16r2="http://schemas.microsoft.com/office/drawing/2015/06/chart">
            <c:ext xmlns:c16="http://schemas.microsoft.com/office/drawing/2014/chart" uri="{C3380CC4-5D6E-409C-BE32-E72D297353CC}">
              <c16:uniqueId val="{00000001-0F0A-4C69-8DE9-941C36A3D38F}"/>
            </c:ext>
          </c:extLst>
        </c:ser>
        <c:dLbls>
          <c:showLegendKey val="0"/>
          <c:showVal val="0"/>
          <c:showCatName val="0"/>
          <c:showSerName val="0"/>
          <c:showPercent val="0"/>
          <c:showBubbleSize val="0"/>
        </c:dLbls>
        <c:marker val="1"/>
        <c:smooth val="0"/>
        <c:axId val="79348480"/>
        <c:axId val="79350400"/>
      </c:lineChart>
      <c:dateAx>
        <c:axId val="79348480"/>
        <c:scaling>
          <c:orientation val="minMax"/>
        </c:scaling>
        <c:delete val="1"/>
        <c:axPos val="b"/>
        <c:numFmt formatCode="ge" sourceLinked="1"/>
        <c:majorTickMark val="none"/>
        <c:minorTickMark val="none"/>
        <c:tickLblPos val="none"/>
        <c:crossAx val="79350400"/>
        <c:crosses val="autoZero"/>
        <c:auto val="1"/>
        <c:lblOffset val="100"/>
        <c:baseTimeUnit val="years"/>
      </c:dateAx>
      <c:valAx>
        <c:axId val="793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75.98</c:v>
                </c:pt>
              </c:numCache>
            </c:numRef>
          </c:val>
          <c:extLst xmlns:c16r2="http://schemas.microsoft.com/office/drawing/2015/06/chart">
            <c:ext xmlns:c16="http://schemas.microsoft.com/office/drawing/2014/chart" uri="{C3380CC4-5D6E-409C-BE32-E72D297353CC}">
              <c16:uniqueId val="{00000000-8B95-4550-BC5F-5AEF0DFDE840}"/>
            </c:ext>
          </c:extLst>
        </c:ser>
        <c:dLbls>
          <c:showLegendKey val="0"/>
          <c:showVal val="0"/>
          <c:showCatName val="0"/>
          <c:showSerName val="0"/>
          <c:showPercent val="0"/>
          <c:showBubbleSize val="0"/>
        </c:dLbls>
        <c:gapWidth val="150"/>
        <c:axId val="79358976"/>
        <c:axId val="9012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74.3</c:v>
                </c:pt>
              </c:numCache>
            </c:numRef>
          </c:val>
          <c:smooth val="0"/>
          <c:extLst xmlns:c16r2="http://schemas.microsoft.com/office/drawing/2015/06/chart">
            <c:ext xmlns:c16="http://schemas.microsoft.com/office/drawing/2014/chart" uri="{C3380CC4-5D6E-409C-BE32-E72D297353CC}">
              <c16:uniqueId val="{00000001-8B95-4550-BC5F-5AEF0DFDE840}"/>
            </c:ext>
          </c:extLst>
        </c:ser>
        <c:dLbls>
          <c:showLegendKey val="0"/>
          <c:showVal val="0"/>
          <c:showCatName val="0"/>
          <c:showSerName val="0"/>
          <c:showPercent val="0"/>
          <c:showBubbleSize val="0"/>
        </c:dLbls>
        <c:marker val="1"/>
        <c:smooth val="0"/>
        <c:axId val="79358976"/>
        <c:axId val="90129536"/>
      </c:lineChart>
      <c:dateAx>
        <c:axId val="79358976"/>
        <c:scaling>
          <c:orientation val="minMax"/>
        </c:scaling>
        <c:delete val="1"/>
        <c:axPos val="b"/>
        <c:numFmt formatCode="ge" sourceLinked="1"/>
        <c:majorTickMark val="none"/>
        <c:minorTickMark val="none"/>
        <c:tickLblPos val="none"/>
        <c:crossAx val="90129536"/>
        <c:crosses val="autoZero"/>
        <c:auto val="1"/>
        <c:lblOffset val="100"/>
        <c:baseTimeUnit val="years"/>
      </c:dateAx>
      <c:valAx>
        <c:axId val="901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201.56</c:v>
                </c:pt>
              </c:numCache>
            </c:numRef>
          </c:val>
          <c:extLst xmlns:c16r2="http://schemas.microsoft.com/office/drawing/2015/06/chart">
            <c:ext xmlns:c16="http://schemas.microsoft.com/office/drawing/2014/chart" uri="{C3380CC4-5D6E-409C-BE32-E72D297353CC}">
              <c16:uniqueId val="{00000000-1F4E-40CF-A4A4-53A2DB542AFD}"/>
            </c:ext>
          </c:extLst>
        </c:ser>
        <c:dLbls>
          <c:showLegendKey val="0"/>
          <c:showVal val="0"/>
          <c:showCatName val="0"/>
          <c:showSerName val="0"/>
          <c:showPercent val="0"/>
          <c:showBubbleSize val="0"/>
        </c:dLbls>
        <c:gapWidth val="150"/>
        <c:axId val="90164608"/>
        <c:axId val="9016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221.81</c:v>
                </c:pt>
              </c:numCache>
            </c:numRef>
          </c:val>
          <c:smooth val="0"/>
          <c:extLst xmlns:c16r2="http://schemas.microsoft.com/office/drawing/2015/06/chart">
            <c:ext xmlns:c16="http://schemas.microsoft.com/office/drawing/2014/chart" uri="{C3380CC4-5D6E-409C-BE32-E72D297353CC}">
              <c16:uniqueId val="{00000001-1F4E-40CF-A4A4-53A2DB542AFD}"/>
            </c:ext>
          </c:extLst>
        </c:ser>
        <c:dLbls>
          <c:showLegendKey val="0"/>
          <c:showVal val="0"/>
          <c:showCatName val="0"/>
          <c:showSerName val="0"/>
          <c:showPercent val="0"/>
          <c:showBubbleSize val="0"/>
        </c:dLbls>
        <c:marker val="1"/>
        <c:smooth val="0"/>
        <c:axId val="90164608"/>
        <c:axId val="90166784"/>
      </c:lineChart>
      <c:dateAx>
        <c:axId val="90164608"/>
        <c:scaling>
          <c:orientation val="minMax"/>
        </c:scaling>
        <c:delete val="1"/>
        <c:axPos val="b"/>
        <c:numFmt formatCode="ge" sourceLinked="1"/>
        <c:majorTickMark val="none"/>
        <c:minorTickMark val="none"/>
        <c:tickLblPos val="none"/>
        <c:crossAx val="90166784"/>
        <c:crosses val="autoZero"/>
        <c:auto val="1"/>
        <c:lblOffset val="100"/>
        <c:baseTimeUnit val="years"/>
      </c:dateAx>
      <c:valAx>
        <c:axId val="901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0" zoomScaleNormal="50" workbookViewId="0">
      <selection activeCell="CF29" sqref="CF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上天草市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7">
        <f>データ!S6</f>
        <v>27924</v>
      </c>
      <c r="AM8" s="67"/>
      <c r="AN8" s="67"/>
      <c r="AO8" s="67"/>
      <c r="AP8" s="67"/>
      <c r="AQ8" s="67"/>
      <c r="AR8" s="67"/>
      <c r="AS8" s="67"/>
      <c r="AT8" s="66">
        <f>データ!T6</f>
        <v>126.94</v>
      </c>
      <c r="AU8" s="66"/>
      <c r="AV8" s="66"/>
      <c r="AW8" s="66"/>
      <c r="AX8" s="66"/>
      <c r="AY8" s="66"/>
      <c r="AZ8" s="66"/>
      <c r="BA8" s="66"/>
      <c r="BB8" s="66">
        <f>データ!U6</f>
        <v>219.98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58.99</v>
      </c>
      <c r="J10" s="66"/>
      <c r="K10" s="66"/>
      <c r="L10" s="66"/>
      <c r="M10" s="66"/>
      <c r="N10" s="66"/>
      <c r="O10" s="66"/>
      <c r="P10" s="66">
        <f>データ!P6</f>
        <v>16.57</v>
      </c>
      <c r="Q10" s="66"/>
      <c r="R10" s="66"/>
      <c r="S10" s="66"/>
      <c r="T10" s="66"/>
      <c r="U10" s="66"/>
      <c r="V10" s="66"/>
      <c r="W10" s="66">
        <f>データ!Q6</f>
        <v>72.489999999999995</v>
      </c>
      <c r="X10" s="66"/>
      <c r="Y10" s="66"/>
      <c r="Z10" s="66"/>
      <c r="AA10" s="66"/>
      <c r="AB10" s="66"/>
      <c r="AC10" s="66"/>
      <c r="AD10" s="67">
        <f>データ!R6</f>
        <v>3240</v>
      </c>
      <c r="AE10" s="67"/>
      <c r="AF10" s="67"/>
      <c r="AG10" s="67"/>
      <c r="AH10" s="67"/>
      <c r="AI10" s="67"/>
      <c r="AJ10" s="67"/>
      <c r="AK10" s="2"/>
      <c r="AL10" s="67">
        <f>データ!V6</f>
        <v>4577</v>
      </c>
      <c r="AM10" s="67"/>
      <c r="AN10" s="67"/>
      <c r="AO10" s="67"/>
      <c r="AP10" s="67"/>
      <c r="AQ10" s="67"/>
      <c r="AR10" s="67"/>
      <c r="AS10" s="67"/>
      <c r="AT10" s="66">
        <f>データ!W6</f>
        <v>1.82</v>
      </c>
      <c r="AU10" s="66"/>
      <c r="AV10" s="66"/>
      <c r="AW10" s="66"/>
      <c r="AX10" s="66"/>
      <c r="AY10" s="66"/>
      <c r="AZ10" s="66"/>
      <c r="BA10" s="66"/>
      <c r="BB10" s="66">
        <f>データ!X6</f>
        <v>2514.84</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119</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YAsc6hxlh3E+67FriCSurTm1qQhnmHtcFzAfxaEdKP5tKRKOetuv82UkxasvqnHJQjZmnq6Sdr3COoin0wZBw==" saltValue="VACAveZDEi2rXDk6WwXy8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432121</v>
      </c>
      <c r="D6" s="33">
        <f t="shared" si="3"/>
        <v>46</v>
      </c>
      <c r="E6" s="33">
        <f t="shared" si="3"/>
        <v>17</v>
      </c>
      <c r="F6" s="33">
        <f t="shared" si="3"/>
        <v>4</v>
      </c>
      <c r="G6" s="33">
        <f t="shared" si="3"/>
        <v>0</v>
      </c>
      <c r="H6" s="33" t="str">
        <f t="shared" si="3"/>
        <v>熊本県　上天草市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58.99</v>
      </c>
      <c r="P6" s="34">
        <f t="shared" si="3"/>
        <v>16.57</v>
      </c>
      <c r="Q6" s="34">
        <f t="shared" si="3"/>
        <v>72.489999999999995</v>
      </c>
      <c r="R6" s="34">
        <f t="shared" si="3"/>
        <v>3240</v>
      </c>
      <c r="S6" s="34">
        <f t="shared" si="3"/>
        <v>27924</v>
      </c>
      <c r="T6" s="34">
        <f t="shared" si="3"/>
        <v>126.94</v>
      </c>
      <c r="U6" s="34">
        <f t="shared" si="3"/>
        <v>219.98</v>
      </c>
      <c r="V6" s="34">
        <f t="shared" si="3"/>
        <v>4577</v>
      </c>
      <c r="W6" s="34">
        <f t="shared" si="3"/>
        <v>1.82</v>
      </c>
      <c r="X6" s="34">
        <f t="shared" si="3"/>
        <v>2514.84</v>
      </c>
      <c r="Y6" s="35" t="str">
        <f>IF(Y7="",NA(),Y7)</f>
        <v>-</v>
      </c>
      <c r="Z6" s="35" t="str">
        <f t="shared" ref="Z6:AH6" si="4">IF(Z7="",NA(),Z7)</f>
        <v>-</v>
      </c>
      <c r="AA6" s="35" t="str">
        <f t="shared" si="4"/>
        <v>-</v>
      </c>
      <c r="AB6" s="35" t="str">
        <f t="shared" si="4"/>
        <v>-</v>
      </c>
      <c r="AC6" s="35">
        <f t="shared" si="4"/>
        <v>115.93</v>
      </c>
      <c r="AD6" s="35" t="str">
        <f t="shared" si="4"/>
        <v>-</v>
      </c>
      <c r="AE6" s="35" t="str">
        <f t="shared" si="4"/>
        <v>-</v>
      </c>
      <c r="AF6" s="35" t="str">
        <f t="shared" si="4"/>
        <v>-</v>
      </c>
      <c r="AG6" s="35" t="str">
        <f t="shared" si="4"/>
        <v>-</v>
      </c>
      <c r="AH6" s="35">
        <f t="shared" si="4"/>
        <v>102.13</v>
      </c>
      <c r="AI6" s="34" t="str">
        <f>IF(AI7="","",IF(AI7="-","【-】","【"&amp;SUBSTITUTE(TEXT(AI7,"#,##0.00"),"-","△")&amp;"】"))</f>
        <v>【102.38】</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109.51</v>
      </c>
      <c r="AT6" s="34" t="str">
        <f>IF(AT7="","",IF(AT7="-","【-】","【"&amp;SUBSTITUTE(TEXT(AT7,"#,##0.00"),"-","△")&amp;"】"))</f>
        <v>【102.97】</v>
      </c>
      <c r="AU6" s="35" t="str">
        <f>IF(AU7="",NA(),AU7)</f>
        <v>-</v>
      </c>
      <c r="AV6" s="35" t="str">
        <f t="shared" ref="AV6:BD6" si="6">IF(AV7="",NA(),AV7)</f>
        <v>-</v>
      </c>
      <c r="AW6" s="35" t="str">
        <f t="shared" si="6"/>
        <v>-</v>
      </c>
      <c r="AX6" s="35" t="str">
        <f t="shared" si="6"/>
        <v>-</v>
      </c>
      <c r="AY6" s="35">
        <f t="shared" si="6"/>
        <v>42.55</v>
      </c>
      <c r="AZ6" s="35" t="str">
        <f t="shared" si="6"/>
        <v>-</v>
      </c>
      <c r="BA6" s="35" t="str">
        <f t="shared" si="6"/>
        <v>-</v>
      </c>
      <c r="BB6" s="35" t="str">
        <f t="shared" si="6"/>
        <v>-</v>
      </c>
      <c r="BC6" s="35" t="str">
        <f t="shared" si="6"/>
        <v>-</v>
      </c>
      <c r="BD6" s="35">
        <f t="shared" si="6"/>
        <v>47.44</v>
      </c>
      <c r="BE6" s="34" t="str">
        <f>IF(BE7="","",IF(BE7="-","【-】","【"&amp;SUBSTITUTE(TEXT(BE7,"#,##0.00"),"-","△")&amp;"】"))</f>
        <v>【54.73】</v>
      </c>
      <c r="BF6" s="35" t="str">
        <f>IF(BF7="",NA(),BF7)</f>
        <v>-</v>
      </c>
      <c r="BG6" s="35" t="str">
        <f t="shared" ref="BG6:BO6" si="7">IF(BG7="",NA(),BG7)</f>
        <v>-</v>
      </c>
      <c r="BH6" s="35" t="str">
        <f t="shared" si="7"/>
        <v>-</v>
      </c>
      <c r="BI6" s="35" t="str">
        <f t="shared" si="7"/>
        <v>-</v>
      </c>
      <c r="BJ6" s="35">
        <f t="shared" si="7"/>
        <v>312.95999999999998</v>
      </c>
      <c r="BK6" s="35" t="str">
        <f t="shared" si="7"/>
        <v>-</v>
      </c>
      <c r="BL6" s="35" t="str">
        <f t="shared" si="7"/>
        <v>-</v>
      </c>
      <c r="BM6" s="35" t="str">
        <f t="shared" si="7"/>
        <v>-</v>
      </c>
      <c r="BN6" s="35" t="str">
        <f t="shared" si="7"/>
        <v>-</v>
      </c>
      <c r="BO6" s="35">
        <f t="shared" si="7"/>
        <v>1243.71</v>
      </c>
      <c r="BP6" s="34" t="str">
        <f>IF(BP7="","",IF(BP7="-","【-】","【"&amp;SUBSTITUTE(TEXT(BP7,"#,##0.00"),"-","△")&amp;"】"))</f>
        <v>【1,225.44】</v>
      </c>
      <c r="BQ6" s="35" t="str">
        <f>IF(BQ7="",NA(),BQ7)</f>
        <v>-</v>
      </c>
      <c r="BR6" s="35" t="str">
        <f t="shared" ref="BR6:BZ6" si="8">IF(BR7="",NA(),BR7)</f>
        <v>-</v>
      </c>
      <c r="BS6" s="35" t="str">
        <f t="shared" si="8"/>
        <v>-</v>
      </c>
      <c r="BT6" s="35" t="str">
        <f t="shared" si="8"/>
        <v>-</v>
      </c>
      <c r="BU6" s="35">
        <f t="shared" si="8"/>
        <v>75.98</v>
      </c>
      <c r="BV6" s="35" t="str">
        <f t="shared" si="8"/>
        <v>-</v>
      </c>
      <c r="BW6" s="35" t="str">
        <f t="shared" si="8"/>
        <v>-</v>
      </c>
      <c r="BX6" s="35" t="str">
        <f t="shared" si="8"/>
        <v>-</v>
      </c>
      <c r="BY6" s="35" t="str">
        <f t="shared" si="8"/>
        <v>-</v>
      </c>
      <c r="BZ6" s="35">
        <f t="shared" si="8"/>
        <v>74.3</v>
      </c>
      <c r="CA6" s="34" t="str">
        <f>IF(CA7="","",IF(CA7="-","【-】","【"&amp;SUBSTITUTE(TEXT(CA7,"#,##0.00"),"-","△")&amp;"】"))</f>
        <v>【75.58】</v>
      </c>
      <c r="CB6" s="35" t="str">
        <f>IF(CB7="",NA(),CB7)</f>
        <v>-</v>
      </c>
      <c r="CC6" s="35" t="str">
        <f t="shared" ref="CC6:CK6" si="9">IF(CC7="",NA(),CC7)</f>
        <v>-</v>
      </c>
      <c r="CD6" s="35" t="str">
        <f t="shared" si="9"/>
        <v>-</v>
      </c>
      <c r="CE6" s="35" t="str">
        <f t="shared" si="9"/>
        <v>-</v>
      </c>
      <c r="CF6" s="35">
        <f t="shared" si="9"/>
        <v>201.56</v>
      </c>
      <c r="CG6" s="35" t="str">
        <f t="shared" si="9"/>
        <v>-</v>
      </c>
      <c r="CH6" s="35" t="str">
        <f t="shared" si="9"/>
        <v>-</v>
      </c>
      <c r="CI6" s="35" t="str">
        <f t="shared" si="9"/>
        <v>-</v>
      </c>
      <c r="CJ6" s="35" t="str">
        <f t="shared" si="9"/>
        <v>-</v>
      </c>
      <c r="CK6" s="35">
        <f t="shared" si="9"/>
        <v>221.81</v>
      </c>
      <c r="CL6" s="34" t="str">
        <f>IF(CL7="","",IF(CL7="-","【-】","【"&amp;SUBSTITUTE(TEXT(CL7,"#,##0.00"),"-","△")&amp;"】"))</f>
        <v>【215.23】</v>
      </c>
      <c r="CM6" s="35" t="str">
        <f>IF(CM7="",NA(),CM7)</f>
        <v>-</v>
      </c>
      <c r="CN6" s="35" t="str">
        <f t="shared" ref="CN6:CV6" si="10">IF(CN7="",NA(),CN7)</f>
        <v>-</v>
      </c>
      <c r="CO6" s="35" t="str">
        <f t="shared" si="10"/>
        <v>-</v>
      </c>
      <c r="CP6" s="35" t="str">
        <f t="shared" si="10"/>
        <v>-</v>
      </c>
      <c r="CQ6" s="35">
        <f t="shared" si="10"/>
        <v>40.4</v>
      </c>
      <c r="CR6" s="35" t="str">
        <f t="shared" si="10"/>
        <v>-</v>
      </c>
      <c r="CS6" s="35" t="str">
        <f t="shared" si="10"/>
        <v>-</v>
      </c>
      <c r="CT6" s="35" t="str">
        <f t="shared" si="10"/>
        <v>-</v>
      </c>
      <c r="CU6" s="35" t="str">
        <f t="shared" si="10"/>
        <v>-</v>
      </c>
      <c r="CV6" s="35">
        <f t="shared" si="10"/>
        <v>43.36</v>
      </c>
      <c r="CW6" s="34" t="str">
        <f>IF(CW7="","",IF(CW7="-","【-】","【"&amp;SUBSTITUTE(TEXT(CW7,"#,##0.00"),"-","△")&amp;"】"))</f>
        <v>【42.66】</v>
      </c>
      <c r="CX6" s="35" t="str">
        <f>IF(CX7="",NA(),CX7)</f>
        <v>-</v>
      </c>
      <c r="CY6" s="35" t="str">
        <f t="shared" ref="CY6:DG6" si="11">IF(CY7="",NA(),CY7)</f>
        <v>-</v>
      </c>
      <c r="CZ6" s="35" t="str">
        <f t="shared" si="11"/>
        <v>-</v>
      </c>
      <c r="DA6" s="35" t="str">
        <f t="shared" si="11"/>
        <v>-</v>
      </c>
      <c r="DB6" s="35">
        <f t="shared" si="11"/>
        <v>84.77</v>
      </c>
      <c r="DC6" s="35" t="str">
        <f t="shared" si="11"/>
        <v>-</v>
      </c>
      <c r="DD6" s="35" t="str">
        <f t="shared" si="11"/>
        <v>-</v>
      </c>
      <c r="DE6" s="35" t="str">
        <f t="shared" si="11"/>
        <v>-</v>
      </c>
      <c r="DF6" s="35" t="str">
        <f t="shared" si="11"/>
        <v>-</v>
      </c>
      <c r="DG6" s="35">
        <f t="shared" si="11"/>
        <v>83.06</v>
      </c>
      <c r="DH6" s="34" t="str">
        <f>IF(DH7="","",IF(DH7="-","【-】","【"&amp;SUBSTITUTE(TEXT(DH7,"#,##0.00"),"-","△")&amp;"】"))</f>
        <v>【82.67】</v>
      </c>
      <c r="DI6" s="35" t="str">
        <f>IF(DI7="",NA(),DI7)</f>
        <v>-</v>
      </c>
      <c r="DJ6" s="35" t="str">
        <f t="shared" ref="DJ6:DR6" si="12">IF(DJ7="",NA(),DJ7)</f>
        <v>-</v>
      </c>
      <c r="DK6" s="35" t="str">
        <f t="shared" si="12"/>
        <v>-</v>
      </c>
      <c r="DL6" s="35" t="str">
        <f t="shared" si="12"/>
        <v>-</v>
      </c>
      <c r="DM6" s="35">
        <f t="shared" si="12"/>
        <v>3.57</v>
      </c>
      <c r="DN6" s="35" t="str">
        <f t="shared" si="12"/>
        <v>-</v>
      </c>
      <c r="DO6" s="35" t="str">
        <f t="shared" si="12"/>
        <v>-</v>
      </c>
      <c r="DP6" s="35" t="str">
        <f t="shared" si="12"/>
        <v>-</v>
      </c>
      <c r="DQ6" s="35" t="str">
        <f t="shared" si="12"/>
        <v>-</v>
      </c>
      <c r="DR6" s="35">
        <f t="shared" si="12"/>
        <v>23.93</v>
      </c>
      <c r="DS6" s="34" t="str">
        <f>IF(DS7="","",IF(DS7="-","【-】","【"&amp;SUBSTITUTE(TEXT(DS7,"#,##0.00"),"-","△")&amp;"】"))</f>
        <v>【24.65】</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【0.10】</v>
      </c>
    </row>
    <row r="7" spans="1:148" s="36" customFormat="1" x14ac:dyDescent="0.15">
      <c r="A7" s="28"/>
      <c r="B7" s="37">
        <v>2017</v>
      </c>
      <c r="C7" s="37">
        <v>432121</v>
      </c>
      <c r="D7" s="37">
        <v>46</v>
      </c>
      <c r="E7" s="37">
        <v>17</v>
      </c>
      <c r="F7" s="37">
        <v>4</v>
      </c>
      <c r="G7" s="37">
        <v>0</v>
      </c>
      <c r="H7" s="37" t="s">
        <v>107</v>
      </c>
      <c r="I7" s="37" t="s">
        <v>108</v>
      </c>
      <c r="J7" s="37" t="s">
        <v>109</v>
      </c>
      <c r="K7" s="37" t="s">
        <v>110</v>
      </c>
      <c r="L7" s="37" t="s">
        <v>111</v>
      </c>
      <c r="M7" s="37" t="s">
        <v>112</v>
      </c>
      <c r="N7" s="38" t="s">
        <v>113</v>
      </c>
      <c r="O7" s="38">
        <v>58.99</v>
      </c>
      <c r="P7" s="38">
        <v>16.57</v>
      </c>
      <c r="Q7" s="38">
        <v>72.489999999999995</v>
      </c>
      <c r="R7" s="38">
        <v>3240</v>
      </c>
      <c r="S7" s="38">
        <v>27924</v>
      </c>
      <c r="T7" s="38">
        <v>126.94</v>
      </c>
      <c r="U7" s="38">
        <v>219.98</v>
      </c>
      <c r="V7" s="38">
        <v>4577</v>
      </c>
      <c r="W7" s="38">
        <v>1.82</v>
      </c>
      <c r="X7" s="38">
        <v>2514.84</v>
      </c>
      <c r="Y7" s="38" t="s">
        <v>113</v>
      </c>
      <c r="Z7" s="38" t="s">
        <v>113</v>
      </c>
      <c r="AA7" s="38" t="s">
        <v>113</v>
      </c>
      <c r="AB7" s="38" t="s">
        <v>113</v>
      </c>
      <c r="AC7" s="38">
        <v>115.93</v>
      </c>
      <c r="AD7" s="38" t="s">
        <v>113</v>
      </c>
      <c r="AE7" s="38" t="s">
        <v>113</v>
      </c>
      <c r="AF7" s="38" t="s">
        <v>113</v>
      </c>
      <c r="AG7" s="38" t="s">
        <v>113</v>
      </c>
      <c r="AH7" s="38">
        <v>102.13</v>
      </c>
      <c r="AI7" s="38">
        <v>102.38</v>
      </c>
      <c r="AJ7" s="38" t="s">
        <v>113</v>
      </c>
      <c r="AK7" s="38" t="s">
        <v>113</v>
      </c>
      <c r="AL7" s="38" t="s">
        <v>113</v>
      </c>
      <c r="AM7" s="38" t="s">
        <v>113</v>
      </c>
      <c r="AN7" s="38">
        <v>0</v>
      </c>
      <c r="AO7" s="38" t="s">
        <v>113</v>
      </c>
      <c r="AP7" s="38" t="s">
        <v>113</v>
      </c>
      <c r="AQ7" s="38" t="s">
        <v>113</v>
      </c>
      <c r="AR7" s="38" t="s">
        <v>113</v>
      </c>
      <c r="AS7" s="38">
        <v>109.51</v>
      </c>
      <c r="AT7" s="38">
        <v>102.97</v>
      </c>
      <c r="AU7" s="38" t="s">
        <v>113</v>
      </c>
      <c r="AV7" s="38" t="s">
        <v>113</v>
      </c>
      <c r="AW7" s="38" t="s">
        <v>113</v>
      </c>
      <c r="AX7" s="38" t="s">
        <v>113</v>
      </c>
      <c r="AY7" s="38">
        <v>42.55</v>
      </c>
      <c r="AZ7" s="38" t="s">
        <v>113</v>
      </c>
      <c r="BA7" s="38" t="s">
        <v>113</v>
      </c>
      <c r="BB7" s="38" t="s">
        <v>113</v>
      </c>
      <c r="BC7" s="38" t="s">
        <v>113</v>
      </c>
      <c r="BD7" s="38">
        <v>47.44</v>
      </c>
      <c r="BE7" s="38">
        <v>54.73</v>
      </c>
      <c r="BF7" s="38" t="s">
        <v>113</v>
      </c>
      <c r="BG7" s="38" t="s">
        <v>113</v>
      </c>
      <c r="BH7" s="38" t="s">
        <v>113</v>
      </c>
      <c r="BI7" s="38" t="s">
        <v>113</v>
      </c>
      <c r="BJ7" s="38">
        <v>312.95999999999998</v>
      </c>
      <c r="BK7" s="38" t="s">
        <v>113</v>
      </c>
      <c r="BL7" s="38" t="s">
        <v>113</v>
      </c>
      <c r="BM7" s="38" t="s">
        <v>113</v>
      </c>
      <c r="BN7" s="38" t="s">
        <v>113</v>
      </c>
      <c r="BO7" s="38">
        <v>1243.71</v>
      </c>
      <c r="BP7" s="38">
        <v>1225.44</v>
      </c>
      <c r="BQ7" s="38" t="s">
        <v>113</v>
      </c>
      <c r="BR7" s="38" t="s">
        <v>113</v>
      </c>
      <c r="BS7" s="38" t="s">
        <v>113</v>
      </c>
      <c r="BT7" s="38" t="s">
        <v>113</v>
      </c>
      <c r="BU7" s="38">
        <v>75.98</v>
      </c>
      <c r="BV7" s="38" t="s">
        <v>113</v>
      </c>
      <c r="BW7" s="38" t="s">
        <v>113</v>
      </c>
      <c r="BX7" s="38" t="s">
        <v>113</v>
      </c>
      <c r="BY7" s="38" t="s">
        <v>113</v>
      </c>
      <c r="BZ7" s="38">
        <v>74.3</v>
      </c>
      <c r="CA7" s="38">
        <v>75.58</v>
      </c>
      <c r="CB7" s="38" t="s">
        <v>113</v>
      </c>
      <c r="CC7" s="38" t="s">
        <v>113</v>
      </c>
      <c r="CD7" s="38" t="s">
        <v>113</v>
      </c>
      <c r="CE7" s="38" t="s">
        <v>113</v>
      </c>
      <c r="CF7" s="38">
        <v>201.56</v>
      </c>
      <c r="CG7" s="38" t="s">
        <v>113</v>
      </c>
      <c r="CH7" s="38" t="s">
        <v>113</v>
      </c>
      <c r="CI7" s="38" t="s">
        <v>113</v>
      </c>
      <c r="CJ7" s="38" t="s">
        <v>113</v>
      </c>
      <c r="CK7" s="38">
        <v>221.81</v>
      </c>
      <c r="CL7" s="38">
        <v>215.23</v>
      </c>
      <c r="CM7" s="38" t="s">
        <v>113</v>
      </c>
      <c r="CN7" s="38" t="s">
        <v>113</v>
      </c>
      <c r="CO7" s="38" t="s">
        <v>113</v>
      </c>
      <c r="CP7" s="38" t="s">
        <v>113</v>
      </c>
      <c r="CQ7" s="38">
        <v>40.4</v>
      </c>
      <c r="CR7" s="38" t="s">
        <v>113</v>
      </c>
      <c r="CS7" s="38" t="s">
        <v>113</v>
      </c>
      <c r="CT7" s="38" t="s">
        <v>113</v>
      </c>
      <c r="CU7" s="38" t="s">
        <v>113</v>
      </c>
      <c r="CV7" s="38">
        <v>43.36</v>
      </c>
      <c r="CW7" s="38">
        <v>42.66</v>
      </c>
      <c r="CX7" s="38" t="s">
        <v>113</v>
      </c>
      <c r="CY7" s="38" t="s">
        <v>113</v>
      </c>
      <c r="CZ7" s="38" t="s">
        <v>113</v>
      </c>
      <c r="DA7" s="38" t="s">
        <v>113</v>
      </c>
      <c r="DB7" s="38">
        <v>84.77</v>
      </c>
      <c r="DC7" s="38" t="s">
        <v>113</v>
      </c>
      <c r="DD7" s="38" t="s">
        <v>113</v>
      </c>
      <c r="DE7" s="38" t="s">
        <v>113</v>
      </c>
      <c r="DF7" s="38" t="s">
        <v>113</v>
      </c>
      <c r="DG7" s="38">
        <v>83.06</v>
      </c>
      <c r="DH7" s="38">
        <v>82.67</v>
      </c>
      <c r="DI7" s="38" t="s">
        <v>113</v>
      </c>
      <c r="DJ7" s="38" t="s">
        <v>113</v>
      </c>
      <c r="DK7" s="38" t="s">
        <v>113</v>
      </c>
      <c r="DL7" s="38" t="s">
        <v>113</v>
      </c>
      <c r="DM7" s="38">
        <v>3.57</v>
      </c>
      <c r="DN7" s="38" t="s">
        <v>113</v>
      </c>
      <c r="DO7" s="38" t="s">
        <v>113</v>
      </c>
      <c r="DP7" s="38" t="s">
        <v>113</v>
      </c>
      <c r="DQ7" s="38" t="s">
        <v>113</v>
      </c>
      <c r="DR7" s="38">
        <v>23.93</v>
      </c>
      <c r="DS7" s="38">
        <v>24.65</v>
      </c>
      <c r="DT7" s="38" t="s">
        <v>113</v>
      </c>
      <c r="DU7" s="38" t="s">
        <v>113</v>
      </c>
      <c r="DV7" s="38" t="s">
        <v>113</v>
      </c>
      <c r="DW7" s="38" t="s">
        <v>113</v>
      </c>
      <c r="DX7" s="38">
        <v>0</v>
      </c>
      <c r="DY7" s="38" t="s">
        <v>113</v>
      </c>
      <c r="DZ7" s="38" t="s">
        <v>113</v>
      </c>
      <c r="EA7" s="38" t="s">
        <v>113</v>
      </c>
      <c r="EB7" s="38" t="s">
        <v>113</v>
      </c>
      <c r="EC7" s="38">
        <v>0</v>
      </c>
      <c r="ED7" s="38">
        <v>0</v>
      </c>
      <c r="EE7" s="38" t="s">
        <v>113</v>
      </c>
      <c r="EF7" s="38" t="s">
        <v>113</v>
      </c>
      <c r="EG7" s="38" t="s">
        <v>113</v>
      </c>
      <c r="EH7" s="38" t="s">
        <v>113</v>
      </c>
      <c r="EI7" s="38">
        <v>0</v>
      </c>
      <c r="EJ7" s="38" t="s">
        <v>113</v>
      </c>
      <c r="EK7" s="38" t="s">
        <v>113</v>
      </c>
      <c r="EL7" s="38" t="s">
        <v>113</v>
      </c>
      <c r="EM7" s="38" t="s">
        <v>113</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kumamoto</cp:lastModifiedBy>
  <cp:lastPrinted>2019-02-07T00:33:37Z</cp:lastPrinted>
  <dcterms:created xsi:type="dcterms:W3CDTF">2018-12-03T08:54:27Z</dcterms:created>
  <dcterms:modified xsi:type="dcterms:W3CDTF">2019-02-07T00:34:39Z</dcterms:modified>
</cp:coreProperties>
</file>