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9\Desktop\公営企業に係る経営比較分析表の分析等について（依頼）\提出\下水道（法適）\"/>
    </mc:Choice>
  </mc:AlternateContent>
  <workbookProtection workbookAlgorithmName="SHA-512" workbookHashValue="mRucQo7hw7Tj2QJ4ocmL+O9MsZQ92EN6rqs9MPUXubg17T9ts3+fdbLrOMrwfWQlzMkNce0fyhEq1nXdhLOLSw==" workbookSaltValue="3fRh1v2m8TlTGir9Dawb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<sst xmlns="http://schemas.openxmlformats.org/spreadsheetml/2006/main" count="240" uniqueCount="123">
  <si>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</si>
  <si>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</si>
  <si>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</si>
  <si>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</si>
  <si>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</si>
  <si>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</si>
  <si>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</si>
  <si>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</si>
  <si>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</si>
  <si>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</si>
  <si>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</si>
  <si>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</si>
  <si>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</si>
  <si>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</si>
  <si>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</si>
  <si>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</si>
  <si>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</si>
  <si>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</si>
  <si>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</si>
  <si>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</si>
  <si>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</si>
  <si>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</si>
  <si>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</si>
  <si>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</si>
  <si>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</si>
  <si>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</si>
  <si>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</si>
  <si>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</si>
  <si>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</si>
  <si>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</si>
  <si>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</si>
  <si>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</si>
  <si>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</si>
  <si>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</si>
  <si>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</si>
  <si>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</si>
  <si>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</si>
  <si>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</si>
  <si>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</si>
  <si>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</si>
  <si>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</si>
  <si>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</si>
  <si>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</si>
  <si>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</si>
  <si>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</si>
  <si>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</si>
  <si>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</si>
  <si>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</si>
  <si>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</si>
  <si>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</si>
  <si>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</si>
  <si>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</si>
  <si>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</si>
  <si>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</si>
  <si>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</si>
  <si>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</si>
  <si>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</si>
  <si>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</si>
  <si>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</si>
  <si>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</si>
  <si>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</si>
  <si>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</si>
  <si>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</si>
  <si>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</si>
  <si>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</si>
  <si>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</si>
  <si>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</si>
  <si>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</si>
  <si>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</si>
  <si>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</si>
  <si>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</si>
  <si>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</si>
  <si>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</si>
  <si>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</si>
  <si>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</si>
  <si>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</si>
  <si>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</si>
  <si>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</si>
  <si>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</si>
  <si>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</si>
  <si>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</si>
  <si>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</si>
  <si>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</si>
  <si>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</si>
  <si>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</si>
  <si>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</si>
  <si>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</si>
  <si>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</si>
  <si>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</si>
  <si>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</si>
  <si>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</si>
  <si>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</si>
  <si>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</si>
  <si>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</si>
  <si>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</si>
  <si>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</si>
  <si>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</si>
  <si>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</si>
  <si>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</si>
  <si>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</si>
  <si>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</si>
  <si>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</si>
  <si>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</si>
  <si>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</si>
  <si>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</si>
  <si>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</si>
  <si>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</si>
  <si>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</si>
  <si>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</si>
  <si>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</si>
  <si>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</si>
  <si>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</si>
  <si>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</si>
  <si>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</si>
  <si>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</si>
  <si>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</si>
  <si>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</si>
  <si>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</si>
  <si>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</si>
  <si>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</si>
  <si>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①については増加傾向にあるため、老朽化しつつある施設や設備を適切に維持管理しながら、下水道の機能を確保していく必要がある。
　②③について、耐用年数を超えた管渠はないが、敷設後40年が経過し、経年劣化により管路等が腐食している状況が見られるため、長寿命化計画に基づいて、順次、長寿命化対策事業を行っている。
　なお、今後は、「ストックマネジメント計画」による計画的、効率的な維持管理及び改築・更新を行っていく。
　</t>
    <rPh sb="7" eb="9">
      <t>ゾウカ</t>
    </rPh>
    <rPh sb="9" eb="11">
      <t>ケイコウ</t>
    </rPh>
    <rPh sb="17" eb="20">
      <t>ロウキュウカ</t>
    </rPh>
    <rPh sb="25" eb="27">
      <t>シセツ</t>
    </rPh>
    <rPh sb="28" eb="30">
      <t>セツビ</t>
    </rPh>
    <rPh sb="31" eb="33">
      <t>テキセツ</t>
    </rPh>
    <rPh sb="34" eb="36">
      <t>イジ</t>
    </rPh>
    <rPh sb="36" eb="38">
      <t>カンリ</t>
    </rPh>
    <rPh sb="43" eb="46">
      <t>ゲスイドウ</t>
    </rPh>
    <rPh sb="47" eb="49">
      <t>キノウ</t>
    </rPh>
    <rPh sb="50" eb="52">
      <t>カクホ</t>
    </rPh>
    <rPh sb="56" eb="58">
      <t>ヒツヨウ</t>
    </rPh>
    <rPh sb="71" eb="73">
      <t>タイヨウ</t>
    </rPh>
    <rPh sb="73" eb="75">
      <t>ネンスウ</t>
    </rPh>
    <rPh sb="76" eb="77">
      <t>コ</t>
    </rPh>
    <rPh sb="79" eb="81">
      <t>カンキョ</t>
    </rPh>
    <rPh sb="117" eb="118">
      <t>ミ</t>
    </rPh>
    <rPh sb="124" eb="128">
      <t>チョウジュミョウカ</t>
    </rPh>
    <rPh sb="128" eb="130">
      <t>ケイカク</t>
    </rPh>
    <rPh sb="131" eb="132">
      <t>モト</t>
    </rPh>
    <rPh sb="136" eb="138">
      <t>ジュンジ</t>
    </rPh>
    <rPh sb="139" eb="143">
      <t>チョウジュミョウカ</t>
    </rPh>
    <rPh sb="143" eb="145">
      <t>タイサク</t>
    </rPh>
    <rPh sb="145" eb="147">
      <t>ジギョウ</t>
    </rPh>
    <rPh sb="148" eb="149">
      <t>オコナ</t>
    </rPh>
    <rPh sb="180" eb="182">
      <t>ケイカク</t>
    </rPh>
    <phoneticPr fontId="16"/>
  </si>
  <si>
    <t>　上記に記載したとおり、今後、ストックマネジメント計画による長期的なスパンによる計画的・効率的な投資計画を踏まえた上で、経営戦略を策定する予定である。
　これにより、長期的な分析、将来予測を行い、適正な料金体系の検証を引き続き行っていく。
　</t>
    <rPh sb="30" eb="33">
      <t>チョウキテキ</t>
    </rPh>
    <rPh sb="40" eb="43">
      <t>ケイカクテキ</t>
    </rPh>
    <rPh sb="44" eb="47">
      <t>コウリツテキ</t>
    </rPh>
    <rPh sb="69" eb="71">
      <t>ヨテイ</t>
    </rPh>
    <rPh sb="87" eb="89">
      <t>ブンセキ</t>
    </rPh>
    <rPh sb="90" eb="92">
      <t>ショウライ</t>
    </rPh>
    <rPh sb="92" eb="94">
      <t>ヨソク</t>
    </rPh>
    <rPh sb="95" eb="96">
      <t>オコナ</t>
    </rPh>
    <phoneticPr fontId="16"/>
  </si>
  <si>
    <t>　①　経常収支比率は、料金収入のみでなく一般会計からの補助によるものもあるため、経費削減や有収水量の確保により一般会計からの補助に頼らない経営に取り組んでいく。
　②　累積欠損比率は、毎年損益が黒字であるため0％である。
　③　流動比率は100を大きく下回っており、1年以内に支払わなければならない負債を賄えていない状況であるが、流動負債のうち企業債償還金は償還額のピークを過ぎ減少傾向にあるため、今後、流動比率の数値は改善していく見込みである。
　④　企業債残高対事業規模比率は、企業債残高の減少傾向により比率が下がっていく見込みである。近年の投資額が減価償却費の1/2以下で推移していることが企業債残高の抑制につながっている。
　⑤　経費回収率は、区画整理やその他開発による人口の増及び事業所の増による使用料収入の伸びにより100を上回った。今後、ストックマネジメント計画による投資計画を踏まえた上で、経営戦略を策定し、長期的な見通しにより適正な料金体系の検証を引き続き行っていく。
　⑥　汚水処理原価は、全国平均、類似団体平均と比べ低い水準となっている。当町は流域下水道に接続しており、複数の市町で共同で処理を行っているため、単独で汚水処理を行うよりも効率的な汚水処理が実施されているといえる。
　⑦　施設利用率は、流域下水道に接続しており、汚水処理施設を保有していないため0となっている。
　⑧　水洗化率は、全国平均、類似団体平均を上回っており、高い水準にある。</t>
    <rPh sb="3" eb="5">
      <t>ケイジョウ</t>
    </rPh>
    <rPh sb="5" eb="7">
      <t>シュウシ</t>
    </rPh>
    <rPh sb="7" eb="9">
      <t>ヒリツ</t>
    </rPh>
    <rPh sb="11" eb="13">
      <t>リョウキン</t>
    </rPh>
    <rPh sb="13" eb="15">
      <t>シュウニュウ</t>
    </rPh>
    <rPh sb="20" eb="22">
      <t>イッパン</t>
    </rPh>
    <rPh sb="22" eb="24">
      <t>カイケイ</t>
    </rPh>
    <rPh sb="27" eb="29">
      <t>ホジョ</t>
    </rPh>
    <rPh sb="40" eb="42">
      <t>ケイヒ</t>
    </rPh>
    <rPh sb="42" eb="44">
      <t>サクゲン</t>
    </rPh>
    <rPh sb="45" eb="47">
      <t>ユウシュウ</t>
    </rPh>
    <rPh sb="47" eb="49">
      <t>スイリョウ</t>
    </rPh>
    <rPh sb="50" eb="52">
      <t>カクホ</t>
    </rPh>
    <rPh sb="55" eb="57">
      <t>イッパン</t>
    </rPh>
    <rPh sb="57" eb="59">
      <t>カイケイ</t>
    </rPh>
    <rPh sb="62" eb="64">
      <t>ホジョ</t>
    </rPh>
    <rPh sb="65" eb="66">
      <t>タヨ</t>
    </rPh>
    <rPh sb="69" eb="71">
      <t>ケイエイ</t>
    </rPh>
    <rPh sb="72" eb="73">
      <t>ト</t>
    </rPh>
    <rPh sb="74" eb="75">
      <t>ク</t>
    </rPh>
    <rPh sb="84" eb="86">
      <t>ルイセキ</t>
    </rPh>
    <rPh sb="86" eb="88">
      <t>ケッソン</t>
    </rPh>
    <rPh sb="88" eb="90">
      <t>ヒリツ</t>
    </rPh>
    <rPh sb="92" eb="94">
      <t>マイトシ</t>
    </rPh>
    <rPh sb="94" eb="96">
      <t>ソンエキ</t>
    </rPh>
    <rPh sb="97" eb="99">
      <t>クロジ</t>
    </rPh>
    <rPh sb="114" eb="116">
      <t>リュウドウ</t>
    </rPh>
    <rPh sb="116" eb="118">
      <t>ヒリツ</t>
    </rPh>
    <rPh sb="123" eb="124">
      <t>オオ</t>
    </rPh>
    <rPh sb="126" eb="128">
      <t>シタマワ</t>
    </rPh>
    <rPh sb="134" eb="135">
      <t>ネン</t>
    </rPh>
    <rPh sb="135" eb="137">
      <t>イナイ</t>
    </rPh>
    <rPh sb="138" eb="140">
      <t>シハラ</t>
    </rPh>
    <rPh sb="149" eb="151">
      <t>フサイ</t>
    </rPh>
    <rPh sb="152" eb="153">
      <t>マカナ</t>
    </rPh>
    <rPh sb="158" eb="160">
      <t>ジョウキョウ</t>
    </rPh>
    <rPh sb="165" eb="167">
      <t>リュウドウ</t>
    </rPh>
    <rPh sb="167" eb="169">
      <t>フサイ</t>
    </rPh>
    <rPh sb="172" eb="174">
      <t>キギョウ</t>
    </rPh>
    <rPh sb="174" eb="175">
      <t>サイ</t>
    </rPh>
    <rPh sb="175" eb="177">
      <t>ショウカン</t>
    </rPh>
    <rPh sb="177" eb="178">
      <t>キン</t>
    </rPh>
    <rPh sb="179" eb="181">
      <t>ショウカン</t>
    </rPh>
    <rPh sb="181" eb="182">
      <t>ガク</t>
    </rPh>
    <rPh sb="187" eb="188">
      <t>ス</t>
    </rPh>
    <rPh sb="189" eb="191">
      <t>ゲンショウ</t>
    </rPh>
    <rPh sb="191" eb="193">
      <t>ケイコウ</t>
    </rPh>
    <rPh sb="199" eb="201">
      <t>コンゴ</t>
    </rPh>
    <rPh sb="202" eb="204">
      <t>リュウドウ</t>
    </rPh>
    <rPh sb="204" eb="206">
      <t>ヒリツ</t>
    </rPh>
    <rPh sb="207" eb="209">
      <t>スウチ</t>
    </rPh>
    <rPh sb="210" eb="212">
      <t>カイゼン</t>
    </rPh>
    <rPh sb="216" eb="218">
      <t>ミコ</t>
    </rPh>
    <rPh sb="227" eb="229">
      <t>キギョウ</t>
    </rPh>
    <rPh sb="229" eb="230">
      <t>サイ</t>
    </rPh>
    <rPh sb="230" eb="232">
      <t>ザンダカ</t>
    </rPh>
    <rPh sb="232" eb="233">
      <t>タイ</t>
    </rPh>
    <rPh sb="233" eb="235">
      <t>ジギョウ</t>
    </rPh>
    <rPh sb="235" eb="237">
      <t>キボ</t>
    </rPh>
    <rPh sb="237" eb="239">
      <t>ヒリツ</t>
    </rPh>
    <rPh sb="241" eb="243">
      <t>キギョウ</t>
    </rPh>
    <rPh sb="243" eb="244">
      <t>サイ</t>
    </rPh>
    <rPh sb="244" eb="246">
      <t>ザンダカ</t>
    </rPh>
    <rPh sb="247" eb="249">
      <t>ゲンショウ</t>
    </rPh>
    <rPh sb="249" eb="251">
      <t>ケイコウ</t>
    </rPh>
    <rPh sb="254" eb="256">
      <t>ヒリツ</t>
    </rPh>
    <rPh sb="257" eb="258">
      <t>サ</t>
    </rPh>
    <rPh sb="263" eb="265">
      <t>ミコ</t>
    </rPh>
    <rPh sb="270" eb="272">
      <t>キンネン</t>
    </rPh>
    <rPh sb="273" eb="275">
      <t>トウシ</t>
    </rPh>
    <rPh sb="275" eb="276">
      <t>ガク</t>
    </rPh>
    <rPh sb="277" eb="279">
      <t>ゲンカ</t>
    </rPh>
    <rPh sb="279" eb="281">
      <t>ショウキャク</t>
    </rPh>
    <rPh sb="281" eb="282">
      <t>ヒ</t>
    </rPh>
    <rPh sb="286" eb="288">
      <t>イカ</t>
    </rPh>
    <rPh sb="289" eb="291">
      <t>スイイ</t>
    </rPh>
    <rPh sb="298" eb="300">
      <t>キギョウ</t>
    </rPh>
    <rPh sb="300" eb="301">
      <t>サイ</t>
    </rPh>
    <rPh sb="301" eb="303">
      <t>ザンダカ</t>
    </rPh>
    <rPh sb="304" eb="306">
      <t>ヨクセイ</t>
    </rPh>
    <rPh sb="319" eb="321">
      <t>ケイヒ</t>
    </rPh>
    <rPh sb="321" eb="323">
      <t>カイシュウ</t>
    </rPh>
    <rPh sb="323" eb="324">
      <t>リツ</t>
    </rPh>
    <rPh sb="343" eb="344">
      <t>オヨ</t>
    </rPh>
    <rPh sb="345" eb="348">
      <t>ジギョウショ</t>
    </rPh>
    <rPh sb="349" eb="350">
      <t>ゾウ</t>
    </rPh>
    <rPh sb="353" eb="356">
      <t>シヨウリョウ</t>
    </rPh>
    <rPh sb="356" eb="358">
      <t>シュウニュウ</t>
    </rPh>
    <rPh sb="359" eb="360">
      <t>ノ</t>
    </rPh>
    <rPh sb="368" eb="370">
      <t>ウワマワ</t>
    </rPh>
    <rPh sb="403" eb="405">
      <t>ケイエイ</t>
    </rPh>
    <rPh sb="405" eb="407">
      <t>センリャク</t>
    </rPh>
    <rPh sb="408" eb="410">
      <t>サクテイ</t>
    </rPh>
    <rPh sb="447" eb="449">
      <t>オスイ</t>
    </rPh>
    <rPh sb="449" eb="451">
      <t>ショリ</t>
    </rPh>
    <rPh sb="451" eb="453">
      <t>ゲンカ</t>
    </rPh>
    <rPh sb="455" eb="457">
      <t>ゼンコク</t>
    </rPh>
    <rPh sb="457" eb="459">
      <t>ヘイキン</t>
    </rPh>
    <rPh sb="460" eb="462">
      <t>ルイジ</t>
    </rPh>
    <rPh sb="462" eb="464">
      <t>ダンタイ</t>
    </rPh>
    <rPh sb="464" eb="466">
      <t>ヘイキン</t>
    </rPh>
    <rPh sb="467" eb="468">
      <t>クラ</t>
    </rPh>
    <rPh sb="469" eb="470">
      <t>ヒク</t>
    </rPh>
    <rPh sb="471" eb="473">
      <t>スイジュン</t>
    </rPh>
    <rPh sb="480" eb="482">
      <t>トウチョウ</t>
    </rPh>
    <rPh sb="483" eb="485">
      <t>リュウイキ</t>
    </rPh>
    <rPh sb="554" eb="556">
      <t>シセツ</t>
    </rPh>
    <rPh sb="556" eb="558">
      <t>リヨウ</t>
    </rPh>
    <rPh sb="558" eb="559">
      <t>リツ</t>
    </rPh>
    <rPh sb="561" eb="563">
      <t>リュウイキ</t>
    </rPh>
    <rPh sb="563" eb="566">
      <t>ゲスイドウ</t>
    </rPh>
    <rPh sb="567" eb="569">
      <t>セツゾク</t>
    </rPh>
    <rPh sb="574" eb="576">
      <t>オスイ</t>
    </rPh>
    <rPh sb="576" eb="578">
      <t>ショリ</t>
    </rPh>
    <rPh sb="578" eb="580">
      <t>シセツ</t>
    </rPh>
    <rPh sb="581" eb="583">
      <t>ホユウ</t>
    </rPh>
    <rPh sb="602" eb="605">
      <t>スイセンカ</t>
    </rPh>
    <rPh sb="605" eb="606">
      <t>リツ</t>
    </rPh>
    <rPh sb="608" eb="610">
      <t>ゼンコク</t>
    </rPh>
    <rPh sb="610" eb="612">
      <t>ヘイキン</t>
    </rPh>
    <rPh sb="613" eb="615">
      <t>ルイジ</t>
    </rPh>
    <rPh sb="615" eb="617">
      <t>ダンタイ</t>
    </rPh>
    <rPh sb="617" eb="619">
      <t>ヘイキン</t>
    </rPh>
    <rPh sb="620" eb="622">
      <t>ウワマワ</t>
    </rPh>
    <rPh sb="627" eb="628">
      <t>タカ</t>
    </rPh>
    <rPh sb="629" eb="631">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</si>
</sst>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0.23</c:v>
                </c:pt>
                <c:pt idx="1">
                  <c:v>0.16</c:v>
                </c:pt>
                <c:pt idx="2">
                  <c:v>0.39</c:v>
                </c:pt>
                <c:pt idx="3">
                  <c:v>0.39</c:v>
                </c:pt>
                <c:pt idx="4">
                  <c:v>0.28999999999999998</c:v>
                </c:pt>
              </c:numCache>
            </c:numRef>
          </c:val>
          <c:extLst>
            <c:ext xmlns:c16="http://schemas.microsoft.com/office/drawing/2014/chart" uri="{C3380CC4-5D6E-409C-BE32-E72D297353CC}">
              <c16:uniqueId val="{00000000-0DD4-4D15-A136-7934D2DEFC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0DD4-4D15-A136-7934D2DEFC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8D-45EF-8ADF-CCD451D490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118D-45EF-8ADF-CCD451D490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95.64</c:v>
                </c:pt>
                <c:pt idx="1">
                  <c:v>96.08</c:v>
                </c:pt>
                <c:pt idx="2">
                  <c:v>96.43</c:v>
                </c:pt>
                <c:pt idx="3">
                  <c:v>96.75</c:v>
                </c:pt>
                <c:pt idx="4">
                  <c:v>97.58</c:v>
                </c:pt>
              </c:numCache>
            </c:numRef>
          </c:val>
          <c:extLst>
            <c:ext xmlns:c16="http://schemas.microsoft.com/office/drawing/2014/chart" uri="{C3380CC4-5D6E-409C-BE32-E72D297353CC}">
              <c16:uniqueId val="{00000000-192E-47B6-94B7-57B9A876D5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192E-47B6-94B7-57B9A876D5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106.37</c:v>
                </c:pt>
                <c:pt idx="1">
                  <c:v>103.1</c:v>
                </c:pt>
                <c:pt idx="2">
                  <c:v>103.64</c:v>
                </c:pt>
                <c:pt idx="3">
                  <c:v>101.61</c:v>
                </c:pt>
                <c:pt idx="4">
                  <c:v>102.43</c:v>
                </c:pt>
              </c:numCache>
            </c:numRef>
          </c:val>
          <c:extLst>
            <c:ext xmlns:c16="http://schemas.microsoft.com/office/drawing/2014/chart" uri="{C3380CC4-5D6E-409C-BE32-E72D297353CC}">
              <c16:uniqueId val="{00000000-AD4E-4027-A363-ADD490E149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c:ext xmlns:c16="http://schemas.microsoft.com/office/drawing/2014/chart" uri="{C3380CC4-5D6E-409C-BE32-E72D297353CC}">
              <c16:uniqueId val="{00000001-AD4E-4027-A363-ADD490E149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3.31</c:v>
                </c:pt>
                <c:pt idx="1">
                  <c:v>7.89</c:v>
                </c:pt>
                <c:pt idx="2">
                  <c:v>10.48</c:v>
                </c:pt>
                <c:pt idx="3">
                  <c:v>12.93</c:v>
                </c:pt>
                <c:pt idx="4">
                  <c:v>15.3</c:v>
                </c:pt>
              </c:numCache>
            </c:numRef>
          </c:val>
          <c:extLst>
            <c:ext xmlns:c16="http://schemas.microsoft.com/office/drawing/2014/chart" uri="{C3380CC4-5D6E-409C-BE32-E72D297353CC}">
              <c16:uniqueId val="{00000000-A9B2-406B-BA5A-23F0ED6055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c:ext xmlns:c16="http://schemas.microsoft.com/office/drawing/2014/chart" uri="{C3380CC4-5D6E-409C-BE32-E72D297353CC}">
              <c16:uniqueId val="{00000001-A9B2-406B-BA5A-23F0ED6055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E3-46AC-8623-A3ECAE01FF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A8E3-46AC-8623-A3ECAE01FF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7A-4618-8F1B-7A2C8E42B6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c:ext xmlns:c16="http://schemas.microsoft.com/office/drawing/2014/chart" uri="{C3380CC4-5D6E-409C-BE32-E72D297353CC}">
              <c16:uniqueId val="{00000001-817A-4618-8F1B-7A2C8E42B6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291.62</c:v>
                </c:pt>
                <c:pt idx="1">
                  <c:v>23.97</c:v>
                </c:pt>
                <c:pt idx="2">
                  <c:v>22.89</c:v>
                </c:pt>
                <c:pt idx="3">
                  <c:v>34.6</c:v>
                </c:pt>
                <c:pt idx="4">
                  <c:v>34.6</c:v>
                </c:pt>
              </c:numCache>
            </c:numRef>
          </c:val>
          <c:extLst>
            <c:ext xmlns:c16="http://schemas.microsoft.com/office/drawing/2014/chart" uri="{C3380CC4-5D6E-409C-BE32-E72D297353CC}">
              <c16:uniqueId val="{00000000-9E33-4640-9D01-69CF224224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c:ext xmlns:c16="http://schemas.microsoft.com/office/drawing/2014/chart" uri="{C3380CC4-5D6E-409C-BE32-E72D297353CC}">
              <c16:uniqueId val="{00000001-9E33-4640-9D01-69CF224224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855.43</c:v>
                </c:pt>
                <c:pt idx="1">
                  <c:v>839.55</c:v>
                </c:pt>
                <c:pt idx="2">
                  <c:v>785.19</c:v>
                </c:pt>
                <c:pt idx="3">
                  <c:v>760.24</c:v>
                </c:pt>
                <c:pt idx="4">
                  <c:v>707.22</c:v>
                </c:pt>
              </c:numCache>
            </c:numRef>
          </c:val>
          <c:extLst>
            <c:ext xmlns:c16="http://schemas.microsoft.com/office/drawing/2014/chart" uri="{C3380CC4-5D6E-409C-BE32-E72D297353CC}">
              <c16:uniqueId val="{00000000-7CF3-4365-8A32-7491479EBA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7CF3-4365-8A32-7491479EBA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82.29</c:v>
                </c:pt>
                <c:pt idx="1">
                  <c:v>88.32</c:v>
                </c:pt>
                <c:pt idx="2">
                  <c:v>95.91</c:v>
                </c:pt>
                <c:pt idx="3">
                  <c:v>94.86</c:v>
                </c:pt>
                <c:pt idx="4">
                  <c:v>103.36</c:v>
                </c:pt>
              </c:numCache>
            </c:numRef>
          </c:val>
          <c:extLst>
            <c:ext xmlns:c16="http://schemas.microsoft.com/office/drawing/2014/chart" uri="{C3380CC4-5D6E-409C-BE32-E72D297353CC}">
              <c16:uniqueId val="{00000000-A009-4C90-B946-CD34D332D0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A009-4C90-B946-CD34D332D0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131.5</c:v>
                </c:pt>
                <c:pt idx="1">
                  <c:v>122.17</c:v>
                </c:pt>
                <c:pt idx="2">
                  <c:v>112.72</c:v>
                </c:pt>
                <c:pt idx="3">
                  <c:v>113.73</c:v>
                </c:pt>
                <c:pt idx="4">
                  <c:v>104.46</c:v>
                </c:pt>
              </c:numCache>
            </c:numRef>
          </c:val>
          <c:extLst>
            <c:ext xmlns:c16="http://schemas.microsoft.com/office/drawing/2014/chart" uri="{C3380CC4-5D6E-409C-BE32-E72D297353CC}">
              <c16:uniqueId val="{00000000-1E88-40E8-AD27-C4B3814148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1E88-40E8-AD27-C4B3814148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85" zoomScaleNormal="85" workbookViewId="0">
      <selection activeCell="CA41" sqref="CA4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熊本県　菊陽町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非設置</v>
      </c>
      <c r="AE8" s="79"/>
      <c r="AF8" s="79"/>
      <c r="AG8" s="79"/>
      <c r="AH8" s="79"/>
      <c r="AI8" s="79"/>
      <c r="AJ8" s="79"/>
      <c r="AK8" s="3"/>
      <c r="AL8" s="73">
        <f>データ!S6</f>
        <v>41320</v>
      </c>
      <c r="AM8" s="73"/>
      <c r="AN8" s="73"/>
      <c r="AO8" s="73"/>
      <c r="AP8" s="73"/>
      <c r="AQ8" s="73"/>
      <c r="AR8" s="73"/>
      <c r="AS8" s="73"/>
      <c r="AT8" s="72">
        <f>データ!T6</f>
        <v>37.46</v>
      </c>
      <c r="AU8" s="72"/>
      <c r="AV8" s="72"/>
      <c r="AW8" s="72"/>
      <c r="AX8" s="72"/>
      <c r="AY8" s="72"/>
      <c r="AZ8" s="72"/>
      <c r="BA8" s="72"/>
      <c r="BB8" s="72">
        <f>データ!U6</f>
        <v>1103.04</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65.849999999999994</v>
      </c>
      <c r="J10" s="72"/>
      <c r="K10" s="72"/>
      <c r="L10" s="72"/>
      <c r="M10" s="72"/>
      <c r="N10" s="72"/>
      <c r="O10" s="72"/>
      <c r="P10" s="72">
        <f>データ!P6</f>
        <v>98.04</v>
      </c>
      <c r="Q10" s="72"/>
      <c r="R10" s="72"/>
      <c r="S10" s="72"/>
      <c r="T10" s="72"/>
      <c r="U10" s="72"/>
      <c r="V10" s="72"/>
      <c r="W10" s="72">
        <f>データ!Q6</f>
        <v>98.27</v>
      </c>
      <c r="X10" s="72"/>
      <c r="Y10" s="72"/>
      <c r="Z10" s="72"/>
      <c r="AA10" s="72"/>
      <c r="AB10" s="72"/>
      <c r="AC10" s="72"/>
      <c r="AD10" s="73">
        <f>データ!R6</f>
        <v>1990</v>
      </c>
      <c r="AE10" s="73"/>
      <c r="AF10" s="73"/>
      <c r="AG10" s="73"/>
      <c r="AH10" s="73"/>
      <c r="AI10" s="73"/>
      <c r="AJ10" s="73"/>
      <c r="AK10" s="2"/>
      <c r="AL10" s="73">
        <f>データ!V6</f>
        <v>40610</v>
      </c>
      <c r="AM10" s="73"/>
      <c r="AN10" s="73"/>
      <c r="AO10" s="73"/>
      <c r="AP10" s="73"/>
      <c r="AQ10" s="73"/>
      <c r="AR10" s="73"/>
      <c r="AS10" s="73"/>
      <c r="AT10" s="72">
        <f>データ!W6</f>
        <v>8.74</v>
      </c>
      <c r="AU10" s="72"/>
      <c r="AV10" s="72"/>
      <c r="AW10" s="72"/>
      <c r="AX10" s="72"/>
      <c r="AY10" s="72"/>
      <c r="AZ10" s="72"/>
      <c r="BA10" s="72"/>
      <c r="BB10" s="72">
        <f>データ!X6</f>
        <v>4646.45</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5Bz9gaaYwuB2aVy924dtZPgv5VTSSgjhNGkOb7ciY4QDO4pYQ6amClAorkmFm0qB7JET5lRJOgHSCVckl0jHWw==" saltValue="QwtEZvk+twLYndTjYNyv4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434043</v>
      </c>
      <c r="D6" s="33">
        <f t="shared" si="3"/>
        <v>46</v>
      </c>
      <c r="E6" s="33">
        <f t="shared" si="3"/>
        <v>17</v>
      </c>
      <c r="F6" s="33">
        <f t="shared" si="3"/>
        <v>1</v>
      </c>
      <c r="G6" s="33">
        <f t="shared" si="3"/>
        <v>0</v>
      </c>
      <c r="H6" s="33" t="str">
        <f t="shared" si="3"/>
        <v>熊本県　菊陽町</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65.849999999999994</v>
      </c>
      <c r="P6" s="34">
        <f t="shared" si="3"/>
        <v>98.04</v>
      </c>
      <c r="Q6" s="34">
        <f t="shared" si="3"/>
        <v>98.27</v>
      </c>
      <c r="R6" s="34">
        <f t="shared" si="3"/>
        <v>1990</v>
      </c>
      <c r="S6" s="34">
        <f t="shared" si="3"/>
        <v>41320</v>
      </c>
      <c r="T6" s="34">
        <f t="shared" si="3"/>
        <v>37.46</v>
      </c>
      <c r="U6" s="34">
        <f t="shared" si="3"/>
        <v>1103.04</v>
      </c>
      <c r="V6" s="34">
        <f t="shared" si="3"/>
        <v>40610</v>
      </c>
      <c r="W6" s="34">
        <f t="shared" si="3"/>
        <v>8.74</v>
      </c>
      <c r="X6" s="34">
        <f t="shared" si="3"/>
        <v>4646.45</v>
      </c>
      <c r="Y6" s="35">
        <f>IF(Y7="",NA(),Y7)</f>
        <v>106.37</v>
      </c>
      <c r="Z6" s="35">
        <f t="shared" ref="Z6:AH6" si="4">IF(Z7="",NA(),Z7)</f>
        <v>103.1</v>
      </c>
      <c r="AA6" s="35">
        <f t="shared" si="4"/>
        <v>103.64</v>
      </c>
      <c r="AB6" s="35">
        <f t="shared" si="4"/>
        <v>101.61</v>
      </c>
      <c r="AC6" s="35">
        <f t="shared" si="4"/>
        <v>102.43</v>
      </c>
      <c r="AD6" s="35">
        <f t="shared" si="4"/>
        <v>104.97</v>
      </c>
      <c r="AE6" s="35">
        <f t="shared" si="4"/>
        <v>106.59</v>
      </c>
      <c r="AF6" s="35">
        <f t="shared" si="4"/>
        <v>107.4</v>
      </c>
      <c r="AG6" s="35">
        <f t="shared" si="4"/>
        <v>105.73</v>
      </c>
      <c r="AH6" s="35">
        <f t="shared" si="4"/>
        <v>108.38</v>
      </c>
      <c r="AI6" s="34" t="str">
        <f>IF(AI7="","",IF(AI7="-","【-】","【"&amp;SUBSTITUTE(TEXT(AI7,"#,##0.00"),"-","△")&amp;"】"))</f>
        <v>【108.80】</v>
      </c>
      <c r="AJ6" s="34">
        <f>IF(AJ7="",NA(),AJ7)</f>
        <v>0</v>
      </c>
      <c r="AK6" s="34">
        <f t="shared" ref="AK6:AS6" si="5">IF(AK7="",NA(),AK7)</f>
        <v>0</v>
      </c>
      <c r="AL6" s="34">
        <f t="shared" si="5"/>
        <v>0</v>
      </c>
      <c r="AM6" s="34">
        <f t="shared" si="5"/>
        <v>0</v>
      </c>
      <c r="AN6" s="34">
        <f t="shared" si="5"/>
        <v>0</v>
      </c>
      <c r="AO6" s="35">
        <f t="shared" si="5"/>
        <v>52.88</v>
      </c>
      <c r="AP6" s="35">
        <f t="shared" si="5"/>
        <v>23.51</v>
      </c>
      <c r="AQ6" s="35">
        <f t="shared" si="5"/>
        <v>18.920000000000002</v>
      </c>
      <c r="AR6" s="35">
        <f t="shared" si="5"/>
        <v>14.68</v>
      </c>
      <c r="AS6" s="35">
        <f t="shared" si="5"/>
        <v>12.78</v>
      </c>
      <c r="AT6" s="34" t="str">
        <f>IF(AT7="","",IF(AT7="-","【-】","【"&amp;SUBSTITUTE(TEXT(AT7,"#,##0.00"),"-","△")&amp;"】"))</f>
        <v>【4.27】</v>
      </c>
      <c r="AU6" s="35">
        <f>IF(AU7="",NA(),AU7)</f>
        <v>291.62</v>
      </c>
      <c r="AV6" s="35">
        <f t="shared" ref="AV6:BD6" si="6">IF(AV7="",NA(),AV7)</f>
        <v>23.97</v>
      </c>
      <c r="AW6" s="35">
        <f t="shared" si="6"/>
        <v>22.89</v>
      </c>
      <c r="AX6" s="35">
        <f t="shared" si="6"/>
        <v>34.6</v>
      </c>
      <c r="AY6" s="35">
        <f t="shared" si="6"/>
        <v>34.6</v>
      </c>
      <c r="AZ6" s="35">
        <f t="shared" si="6"/>
        <v>539.27</v>
      </c>
      <c r="BA6" s="35">
        <f t="shared" si="6"/>
        <v>57.3</v>
      </c>
      <c r="BB6" s="35">
        <f t="shared" si="6"/>
        <v>57.35</v>
      </c>
      <c r="BC6" s="35">
        <f t="shared" si="6"/>
        <v>50.78</v>
      </c>
      <c r="BD6" s="35">
        <f t="shared" si="6"/>
        <v>57.48</v>
      </c>
      <c r="BE6" s="34" t="str">
        <f>IF(BE7="","",IF(BE7="-","【-】","【"&amp;SUBSTITUTE(TEXT(BE7,"#,##0.00"),"-","△")&amp;"】"))</f>
        <v>【66.41】</v>
      </c>
      <c r="BF6" s="35">
        <f>IF(BF7="",NA(),BF7)</f>
        <v>855.43</v>
      </c>
      <c r="BG6" s="35">
        <f t="shared" ref="BG6:BO6" si="7">IF(BG7="",NA(),BG7)</f>
        <v>839.55</v>
      </c>
      <c r="BH6" s="35">
        <f t="shared" si="7"/>
        <v>785.19</v>
      </c>
      <c r="BI6" s="35">
        <f t="shared" si="7"/>
        <v>760.24</v>
      </c>
      <c r="BJ6" s="35">
        <f t="shared" si="7"/>
        <v>707.22</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82.29</v>
      </c>
      <c r="BR6" s="35">
        <f t="shared" ref="BR6:BZ6" si="8">IF(BR7="",NA(),BR7)</f>
        <v>88.32</v>
      </c>
      <c r="BS6" s="35">
        <f t="shared" si="8"/>
        <v>95.91</v>
      </c>
      <c r="BT6" s="35">
        <f t="shared" si="8"/>
        <v>94.86</v>
      </c>
      <c r="BU6" s="35">
        <f t="shared" si="8"/>
        <v>103.36</v>
      </c>
      <c r="BV6" s="35">
        <f t="shared" si="8"/>
        <v>79.540000000000006</v>
      </c>
      <c r="BW6" s="35">
        <f t="shared" si="8"/>
        <v>83</v>
      </c>
      <c r="BX6" s="35">
        <f t="shared" si="8"/>
        <v>84.32</v>
      </c>
      <c r="BY6" s="35">
        <f t="shared" si="8"/>
        <v>85.23</v>
      </c>
      <c r="BZ6" s="35">
        <f t="shared" si="8"/>
        <v>88.37</v>
      </c>
      <c r="CA6" s="34" t="str">
        <f>IF(CA7="","",IF(CA7="-","【-】","【"&amp;SUBSTITUTE(TEXT(CA7,"#,##0.00"),"-","△")&amp;"】"))</f>
        <v>【101.26】</v>
      </c>
      <c r="CB6" s="35">
        <f>IF(CB7="",NA(),CB7)</f>
        <v>131.5</v>
      </c>
      <c r="CC6" s="35">
        <f t="shared" ref="CC6:CK6" si="9">IF(CC7="",NA(),CC7)</f>
        <v>122.17</v>
      </c>
      <c r="CD6" s="35">
        <f t="shared" si="9"/>
        <v>112.72</v>
      </c>
      <c r="CE6" s="35">
        <f t="shared" si="9"/>
        <v>113.73</v>
      </c>
      <c r="CF6" s="35">
        <f t="shared" si="9"/>
        <v>104.46</v>
      </c>
      <c r="CG6" s="35">
        <f t="shared" si="9"/>
        <v>199.36</v>
      </c>
      <c r="CH6" s="35">
        <f t="shared" si="9"/>
        <v>193.74</v>
      </c>
      <c r="CI6" s="35">
        <f t="shared" si="9"/>
        <v>188.12</v>
      </c>
      <c r="CJ6" s="35">
        <f t="shared" si="9"/>
        <v>185.7</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61.03</v>
      </c>
      <c r="CV6" s="35">
        <f t="shared" si="10"/>
        <v>59.55</v>
      </c>
      <c r="CW6" s="34" t="str">
        <f>IF(CW7="","",IF(CW7="-","【-】","【"&amp;SUBSTITUTE(TEXT(CW7,"#,##0.00"),"-","△")&amp;"】"))</f>
        <v>【60.13】</v>
      </c>
      <c r="CX6" s="35">
        <f>IF(CX7="",NA(),CX7)</f>
        <v>95.64</v>
      </c>
      <c r="CY6" s="35">
        <f t="shared" ref="CY6:DG6" si="11">IF(CY7="",NA(),CY7)</f>
        <v>96.08</v>
      </c>
      <c r="CZ6" s="35">
        <f t="shared" si="11"/>
        <v>96.43</v>
      </c>
      <c r="DA6" s="35">
        <f t="shared" si="11"/>
        <v>96.75</v>
      </c>
      <c r="DB6" s="35">
        <f t="shared" si="11"/>
        <v>97.58</v>
      </c>
      <c r="DC6" s="35">
        <f t="shared" si="11"/>
        <v>86.88</v>
      </c>
      <c r="DD6" s="35">
        <f t="shared" si="11"/>
        <v>86.56</v>
      </c>
      <c r="DE6" s="35">
        <f t="shared" si="11"/>
        <v>86.78</v>
      </c>
      <c r="DF6" s="35">
        <f t="shared" si="11"/>
        <v>86.83</v>
      </c>
      <c r="DG6" s="35">
        <f t="shared" si="11"/>
        <v>87.14</v>
      </c>
      <c r="DH6" s="34" t="str">
        <f>IF(DH7="","",IF(DH7="-","【-】","【"&amp;SUBSTITUTE(TEXT(DH7,"#,##0.00"),"-","△")&amp;"】"))</f>
        <v>【95.06】</v>
      </c>
      <c r="DI6" s="35">
        <f>IF(DI7="",NA(),DI7)</f>
        <v>3.31</v>
      </c>
      <c r="DJ6" s="35">
        <f t="shared" ref="DJ6:DR6" si="12">IF(DJ7="",NA(),DJ7)</f>
        <v>7.89</v>
      </c>
      <c r="DK6" s="35">
        <f t="shared" si="12"/>
        <v>10.48</v>
      </c>
      <c r="DL6" s="35">
        <f t="shared" si="12"/>
        <v>12.93</v>
      </c>
      <c r="DM6" s="35">
        <f t="shared" si="12"/>
        <v>15.3</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5">
        <f>IF(EE7="",NA(),EE7)</f>
        <v>0.23</v>
      </c>
      <c r="EF6" s="35">
        <f t="shared" ref="EF6:EN6" si="14">IF(EF7="",NA(),EF7)</f>
        <v>0.16</v>
      </c>
      <c r="EG6" s="35">
        <f t="shared" si="14"/>
        <v>0.39</v>
      </c>
      <c r="EH6" s="35">
        <f t="shared" si="14"/>
        <v>0.39</v>
      </c>
      <c r="EI6" s="35">
        <f t="shared" si="14"/>
        <v>0.28999999999999998</v>
      </c>
      <c r="EJ6" s="35">
        <f t="shared" si="14"/>
        <v>0.06</v>
      </c>
      <c r="EK6" s="35">
        <f t="shared" si="14"/>
        <v>0.04</v>
      </c>
      <c r="EL6" s="35">
        <f t="shared" si="14"/>
        <v>0.38</v>
      </c>
      <c r="EM6" s="35">
        <f t="shared" si="14"/>
        <v>0.01</v>
      </c>
      <c r="EN6" s="35">
        <f t="shared" si="14"/>
        <v>0.11</v>
      </c>
      <c r="EO6" s="34" t="str">
        <f>IF(EO7="","",IF(EO7="-","【-】","【"&amp;SUBSTITUTE(TEXT(EO7,"#,##0.00"),"-","△")&amp;"】"))</f>
        <v>【0.23】</v>
      </c>
    </row>
    <row r="7" spans="1:148" s="36" customFormat="1" x14ac:dyDescent="0.15">
      <c r="A7" s="28"/>
      <c r="B7" s="37">
        <v>2017</v>
      </c>
      <c r="C7" s="37">
        <v>434043</v>
      </c>
      <c r="D7" s="37">
        <v>46</v>
      </c>
      <c r="E7" s="37">
        <v>17</v>
      </c>
      <c r="F7" s="37">
        <v>1</v>
      </c>
      <c r="G7" s="37">
        <v>0</v>
      </c>
      <c r="H7" s="37" t="s">
        <v>108</v>
      </c>
      <c r="I7" s="37" t="s">
        <v>109</v>
      </c>
      <c r="J7" s="37" t="s">
        <v>110</v>
      </c>
      <c r="K7" s="37" t="s">
        <v>111</v>
      </c>
      <c r="L7" s="37" t="s">
        <v>112</v>
      </c>
      <c r="M7" s="37" t="s">
        <v>113</v>
      </c>
      <c r="N7" s="38" t="s">
        <v>114</v>
      </c>
      <c r="O7" s="38">
        <v>65.849999999999994</v>
      </c>
      <c r="P7" s="38">
        <v>98.04</v>
      </c>
      <c r="Q7" s="38">
        <v>98.27</v>
      </c>
      <c r="R7" s="38">
        <v>1990</v>
      </c>
      <c r="S7" s="38">
        <v>41320</v>
      </c>
      <c r="T7" s="38">
        <v>37.46</v>
      </c>
      <c r="U7" s="38">
        <v>1103.04</v>
      </c>
      <c r="V7" s="38">
        <v>40610</v>
      </c>
      <c r="W7" s="38">
        <v>8.74</v>
      </c>
      <c r="X7" s="38">
        <v>4646.45</v>
      </c>
      <c r="Y7" s="38">
        <v>106.37</v>
      </c>
      <c r="Z7" s="38">
        <v>103.1</v>
      </c>
      <c r="AA7" s="38">
        <v>103.64</v>
      </c>
      <c r="AB7" s="38">
        <v>101.61</v>
      </c>
      <c r="AC7" s="38">
        <v>102.43</v>
      </c>
      <c r="AD7" s="38">
        <v>104.97</v>
      </c>
      <c r="AE7" s="38">
        <v>106.59</v>
      </c>
      <c r="AF7" s="38">
        <v>107.4</v>
      </c>
      <c r="AG7" s="38">
        <v>105.73</v>
      </c>
      <c r="AH7" s="38">
        <v>108.38</v>
      </c>
      <c r="AI7" s="38">
        <v>108.8</v>
      </c>
      <c r="AJ7" s="38">
        <v>0</v>
      </c>
      <c r="AK7" s="38">
        <v>0</v>
      </c>
      <c r="AL7" s="38">
        <v>0</v>
      </c>
      <c r="AM7" s="38">
        <v>0</v>
      </c>
      <c r="AN7" s="38">
        <v>0</v>
      </c>
      <c r="AO7" s="38">
        <v>52.88</v>
      </c>
      <c r="AP7" s="38">
        <v>23.51</v>
      </c>
      <c r="AQ7" s="38">
        <v>18.920000000000002</v>
      </c>
      <c r="AR7" s="38">
        <v>14.68</v>
      </c>
      <c r="AS7" s="38">
        <v>12.78</v>
      </c>
      <c r="AT7" s="38">
        <v>4.2699999999999996</v>
      </c>
      <c r="AU7" s="38">
        <v>291.62</v>
      </c>
      <c r="AV7" s="38">
        <v>23.97</v>
      </c>
      <c r="AW7" s="38">
        <v>22.89</v>
      </c>
      <c r="AX7" s="38">
        <v>34.6</v>
      </c>
      <c r="AY7" s="38">
        <v>34.6</v>
      </c>
      <c r="AZ7" s="38">
        <v>539.27</v>
      </c>
      <c r="BA7" s="38">
        <v>57.3</v>
      </c>
      <c r="BB7" s="38">
        <v>57.35</v>
      </c>
      <c r="BC7" s="38">
        <v>50.78</v>
      </c>
      <c r="BD7" s="38">
        <v>57.48</v>
      </c>
      <c r="BE7" s="38">
        <v>66.41</v>
      </c>
      <c r="BF7" s="38">
        <v>855.43</v>
      </c>
      <c r="BG7" s="38">
        <v>839.55</v>
      </c>
      <c r="BH7" s="38">
        <v>785.19</v>
      </c>
      <c r="BI7" s="38">
        <v>760.24</v>
      </c>
      <c r="BJ7" s="38">
        <v>707.22</v>
      </c>
      <c r="BK7" s="38">
        <v>1115.1099999999999</v>
      </c>
      <c r="BL7" s="38">
        <v>1010.51</v>
      </c>
      <c r="BM7" s="38">
        <v>1031.56</v>
      </c>
      <c r="BN7" s="38">
        <v>1053.93</v>
      </c>
      <c r="BO7" s="38">
        <v>1046.25</v>
      </c>
      <c r="BP7" s="38">
        <v>707.33</v>
      </c>
      <c r="BQ7" s="38">
        <v>82.29</v>
      </c>
      <c r="BR7" s="38">
        <v>88.32</v>
      </c>
      <c r="BS7" s="38">
        <v>95.91</v>
      </c>
      <c r="BT7" s="38">
        <v>94.86</v>
      </c>
      <c r="BU7" s="38">
        <v>103.36</v>
      </c>
      <c r="BV7" s="38">
        <v>79.540000000000006</v>
      </c>
      <c r="BW7" s="38">
        <v>83</v>
      </c>
      <c r="BX7" s="38">
        <v>84.32</v>
      </c>
      <c r="BY7" s="38">
        <v>85.23</v>
      </c>
      <c r="BZ7" s="38">
        <v>88.37</v>
      </c>
      <c r="CA7" s="38">
        <v>101.26</v>
      </c>
      <c r="CB7" s="38">
        <v>131.5</v>
      </c>
      <c r="CC7" s="38">
        <v>122.17</v>
      </c>
      <c r="CD7" s="38">
        <v>112.72</v>
      </c>
      <c r="CE7" s="38">
        <v>113.73</v>
      </c>
      <c r="CF7" s="38">
        <v>104.46</v>
      </c>
      <c r="CG7" s="38">
        <v>199.36</v>
      </c>
      <c r="CH7" s="38">
        <v>193.74</v>
      </c>
      <c r="CI7" s="38">
        <v>188.12</v>
      </c>
      <c r="CJ7" s="38">
        <v>185.7</v>
      </c>
      <c r="CK7" s="38">
        <v>178.11</v>
      </c>
      <c r="CL7" s="38">
        <v>136.38999999999999</v>
      </c>
      <c r="CM7" s="38" t="s">
        <v>114</v>
      </c>
      <c r="CN7" s="38" t="s">
        <v>114</v>
      </c>
      <c r="CO7" s="38" t="s">
        <v>114</v>
      </c>
      <c r="CP7" s="38" t="s">
        <v>114</v>
      </c>
      <c r="CQ7" s="38" t="s">
        <v>114</v>
      </c>
      <c r="CR7" s="38">
        <v>62.09</v>
      </c>
      <c r="CS7" s="38">
        <v>62.23</v>
      </c>
      <c r="CT7" s="38">
        <v>60</v>
      </c>
      <c r="CU7" s="38">
        <v>61.03</v>
      </c>
      <c r="CV7" s="38">
        <v>59.55</v>
      </c>
      <c r="CW7" s="38">
        <v>60.13</v>
      </c>
      <c r="CX7" s="38">
        <v>95.64</v>
      </c>
      <c r="CY7" s="38">
        <v>96.08</v>
      </c>
      <c r="CZ7" s="38">
        <v>96.43</v>
      </c>
      <c r="DA7" s="38">
        <v>96.75</v>
      </c>
      <c r="DB7" s="38">
        <v>97.58</v>
      </c>
      <c r="DC7" s="38">
        <v>86.88</v>
      </c>
      <c r="DD7" s="38">
        <v>86.56</v>
      </c>
      <c r="DE7" s="38">
        <v>86.78</v>
      </c>
      <c r="DF7" s="38">
        <v>86.83</v>
      </c>
      <c r="DG7" s="38">
        <v>87.14</v>
      </c>
      <c r="DH7" s="38">
        <v>95.06</v>
      </c>
      <c r="DI7" s="38">
        <v>3.31</v>
      </c>
      <c r="DJ7" s="38">
        <v>7.89</v>
      </c>
      <c r="DK7" s="38">
        <v>10.48</v>
      </c>
      <c r="DL7" s="38">
        <v>12.93</v>
      </c>
      <c r="DM7" s="38">
        <v>15.3</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0.23</v>
      </c>
      <c r="EF7" s="38">
        <v>0.16</v>
      </c>
      <c r="EG7" s="38">
        <v>0.39</v>
      </c>
      <c r="EH7" s="38">
        <v>0.39</v>
      </c>
      <c r="EI7" s="38">
        <v>0.28999999999999998</v>
      </c>
      <c r="EJ7" s="38">
        <v>0.06</v>
      </c>
      <c r="EK7" s="38">
        <v>0.04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2019-01-29T08:55:16Z</cp:lastPrinted>
  <dcterms:created xsi:type="dcterms:W3CDTF">2018-12-03T08:51:49Z</dcterms:created>
  <dcterms:modified xsi:type="dcterms:W3CDTF">2019-01-29T08:59:55Z</dcterms:modified>
  <cp:category/>
</cp:coreProperties>
</file>