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730"/>
  <workbookPr/>
  <mc:AlternateContent xmlns:mc="http://schemas.openxmlformats.org/markup-compatibility/2006">
    <mc:Choice Requires="x15">
      <x15ac:absPath xmlns:x15ac="http://schemas.microsoft.com/office/spreadsheetml/2010/11/ac" url="C:\Users\n305\Desktop\18 長洲町\下水道（法適）\"/>
    </mc:Choice>
  </mc:AlternateContent>
  <workbookProtection workbookAlgorithmName="SHA-512" workbookHashValue="4cYt3OxeC7A8EG2zozroiRBqQbrShswubysfTfnJPq3NBiFY3Ftfi3qtIC5Xbwc+Okw8jwXdTovpryZVtIWZ+w==" workbookSaltValue="oqQqvbPG8ynuKoO56mzpbA==" workbookSpinCount="100000" lockStructure="1"/>
  <bookViews>
    <workbookView xWindow="0" yWindow="0" windowWidth="15360" windowHeight="7635"/>
  </bookViews>
  <sheets>
    <sheet name="法適用_下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BB8" i="4"/>
  <c r="AT8" i="4"/>
  <c r="AL8" i="4"/>
  <c r="W8" i="4"/>
  <c r="P8" i="4"/>
  <c r="I8" i="4"/>
  <c r="B6" i="4"/>
  <c r="C10" i="5" l="1"/>
  <c r="D10" i="5"/>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<sst xmlns="http://schemas.openxmlformats.org/spreadsheetml/2006/main" count="323" uniqueCount="123">
  <si>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</si>
  <si>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</si>
  <si>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</si>
  <si>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</si>
  <si>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</si>
  <si>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</si>
  <si>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</si>
  <si>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</si>
  <si>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</si>
  <si>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</si>
  <si>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</si>
  <si>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</si>
  <si>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</si>
  <si>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</si>
  <si>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</si>
  <si>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</si>
  <si>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</si>
  <si>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</si>
  <si>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</si>
  <si>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</si>
  <si>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</si>
  <si>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</si>
  <si>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</si>
  <si>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</si>
  <si>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</si>
  <si>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</si>
  <si>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</si>
  <si>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</si>
  <si>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</si>
  <si>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</si>
  <si>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</si>
  <si>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</si>
  <si>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</si>
  <si>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</si>
  <si>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</si>
  <si>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</si>
  <si>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</si>
  <si>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</si>
  <si>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</si>
  <si>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</si>
  <si>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</si>
  <si>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</si>
  <si>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</si>
  <si>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</si>
  <si>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</si>
  <si>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</si>
  <si>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</si>
  <si>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</si>
  <si>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</si>
  <si>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</si>
  <si>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</si>
  <si>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</si>
  <si>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</si>
  <si>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</si>
  <si>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</si>
  <si>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</si>
  <si>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</si>
  <si>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</si>
  <si>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</si>
  <si>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</si>
  <si>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</si>
  <si>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</si>
  <si>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</si>
  <si>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</si>
  <si>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</si>
  <si>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</si>
  <si>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</si>
  <si>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</si>
  <si>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</si>
  <si>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</si>
  <si>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</si>
  <si>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</si>
  <si>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</si>
  <si>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</si>
  <si>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</si>
  <si>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</si>
  <si>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</si>
  <si>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</si>
  <si>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</si>
  <si>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</si>
  <si>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</si>
  <si>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</si>
  <si>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</si>
  <si>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</si>
  <si>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</si>
  <si>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</si>
  <si>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</si>
  <si>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</si>
  <si>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</si>
  <si>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</si>
  <si>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</si>
  <si>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</si>
  <si>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</si>
  <si>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</si>
  <si>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</si>
  <si>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</si>
  <si>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</si>
  <si>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</si>
  <si>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</si>
  <si>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</si>
  <si>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</si>
  <si>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</si>
  <si>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</si>
  <si>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</si>
  <si>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</si>
  <si>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</si>
  <si>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</si>
  <si>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</si>
  <si>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</si>
  <si>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</si>
  <si>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</si>
  <si>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</si>
  <si>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</si>
  <si>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</si>
  <si>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</si>
  <si>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</si>
  <si>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</si>
  <si>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</si>
  <si>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</si>
  <si>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</si>
  <si>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流動比率」については38.22％と類団平均を大きく下回っており、「企業債残高対事業規模比率」については1,994.85％と平均を上回っている。これは企業債の償還金が多額であることや現金が少ないことに起因しており、今後はストックマネジメント計画及び経営戦略に基づき計画的に事業を行い適正な借入及び現金の確保に努めていく。
「施設利用率」については、26.31％と類団平均に比べ低い水準にとどまっているが、共同処理を行っている岱明処理区の汚水と併せた施設利用率ではH29で49.4％となっている。</t>
    <rPh sb="1" eb="3">
      <t>リュウドウ</t>
    </rPh>
    <rPh sb="3" eb="5">
      <t>ヒリツ</t>
    </rPh>
    <rPh sb="18" eb="19">
      <t>ルイ</t>
    </rPh>
    <rPh sb="19" eb="20">
      <t>ダン</t>
    </rPh>
    <rPh sb="20" eb="22">
      <t>ヘイキン</t>
    </rPh>
    <rPh sb="23" eb="24">
      <t>オオ</t>
    </rPh>
    <rPh sb="26" eb="28">
      <t>シタマワ</t>
    </rPh>
    <rPh sb="62" eb="64">
      <t>ヘイキン</t>
    </rPh>
    <rPh sb="65" eb="67">
      <t>ウワマワ</t>
    </rPh>
    <rPh sb="75" eb="77">
      <t>キギョウ</t>
    </rPh>
    <rPh sb="77" eb="78">
      <t>サイ</t>
    </rPh>
    <rPh sb="79" eb="81">
      <t>ショウカン</t>
    </rPh>
    <rPh sb="81" eb="82">
      <t>キン</t>
    </rPh>
    <rPh sb="83" eb="85">
      <t>タガク</t>
    </rPh>
    <rPh sb="91" eb="93">
      <t>ゲンキン</t>
    </rPh>
    <rPh sb="94" eb="95">
      <t>スク</t>
    </rPh>
    <rPh sb="100" eb="102">
      <t>キイン</t>
    </rPh>
    <rPh sb="107" eb="109">
      <t>コンゴ</t>
    </rPh>
    <rPh sb="120" eb="122">
      <t>ケイカク</t>
    </rPh>
    <rPh sb="122" eb="123">
      <t>オヨ</t>
    </rPh>
    <rPh sb="124" eb="126">
      <t>ケイエイ</t>
    </rPh>
    <rPh sb="126" eb="128">
      <t>センリャク</t>
    </rPh>
    <rPh sb="129" eb="130">
      <t>モト</t>
    </rPh>
    <rPh sb="132" eb="135">
      <t>ケイカクテキ</t>
    </rPh>
    <rPh sb="136" eb="138">
      <t>ジギョウ</t>
    </rPh>
    <rPh sb="139" eb="140">
      <t>オコナ</t>
    </rPh>
    <rPh sb="141" eb="143">
      <t>テキセイ</t>
    </rPh>
    <rPh sb="144" eb="146">
      <t>カリイレ</t>
    </rPh>
    <rPh sb="146" eb="147">
      <t>オヨ</t>
    </rPh>
    <rPh sb="148" eb="150">
      <t>ゲンキン</t>
    </rPh>
    <rPh sb="151" eb="153">
      <t>カクホ</t>
    </rPh>
    <rPh sb="154" eb="155">
      <t>ツト</t>
    </rPh>
    <rPh sb="162" eb="164">
      <t>シセツ</t>
    </rPh>
    <rPh sb="164" eb="166">
      <t>リヨウ</t>
    </rPh>
    <rPh sb="166" eb="167">
      <t>リツ</t>
    </rPh>
    <rPh sb="181" eb="182">
      <t>ルイ</t>
    </rPh>
    <rPh sb="182" eb="183">
      <t>ダン</t>
    </rPh>
    <rPh sb="183" eb="185">
      <t>ヘイキン</t>
    </rPh>
    <rPh sb="186" eb="187">
      <t>クラ</t>
    </rPh>
    <rPh sb="188" eb="189">
      <t>ヒク</t>
    </rPh>
    <rPh sb="190" eb="192">
      <t>スイジュン</t>
    </rPh>
    <rPh sb="207" eb="208">
      <t>オコナ</t>
    </rPh>
    <phoneticPr fontId="4"/>
  </si>
  <si>
    <t xml:space="preserve">今後処理場・管渠が老朽化し改築更新費用が多額になるものと見込まれる。維持管理費の効率化、ストックマネジメント計画の策定による投資額の圧縮など汚水処理原価の抑制に努める必要がある。
</t>
    <rPh sb="0" eb="2">
      <t>コンゴ</t>
    </rPh>
    <rPh sb="2" eb="5">
      <t>ショリジョウ</t>
    </rPh>
    <rPh sb="6" eb="8">
      <t>カンキョ</t>
    </rPh>
    <rPh sb="9" eb="12">
      <t>ロウキュウカ</t>
    </rPh>
    <rPh sb="13" eb="15">
      <t>カイチク</t>
    </rPh>
    <rPh sb="15" eb="17">
      <t>コウシン</t>
    </rPh>
    <rPh sb="17" eb="19">
      <t>ヒヨウ</t>
    </rPh>
    <rPh sb="20" eb="22">
      <t>タガク</t>
    </rPh>
    <rPh sb="28" eb="30">
      <t>ミコ</t>
    </rPh>
    <rPh sb="34" eb="36">
      <t>イジ</t>
    </rPh>
    <rPh sb="36" eb="39">
      <t>カンリヒ</t>
    </rPh>
    <rPh sb="40" eb="43">
      <t>コウリツカ</t>
    </rPh>
    <rPh sb="54" eb="56">
      <t>ケイカク</t>
    </rPh>
    <rPh sb="57" eb="59">
      <t>サクテイ</t>
    </rPh>
    <rPh sb="62" eb="64">
      <t>トウシ</t>
    </rPh>
    <rPh sb="64" eb="65">
      <t>ガク</t>
    </rPh>
    <rPh sb="66" eb="68">
      <t>アッシュク</t>
    </rPh>
    <rPh sb="70" eb="72">
      <t>オスイ</t>
    </rPh>
    <rPh sb="72" eb="74">
      <t>ショリ</t>
    </rPh>
    <rPh sb="74" eb="76">
      <t>ゲンカ</t>
    </rPh>
    <rPh sb="77" eb="79">
      <t>ヨクセイ</t>
    </rPh>
    <rPh sb="80" eb="81">
      <t>ツト</t>
    </rPh>
    <rPh sb="83" eb="85">
      <t>ヒツヨウ</t>
    </rPh>
    <phoneticPr fontId="4"/>
  </si>
  <si>
    <r>
      <rPr>
        <sz val="11"/>
        <rFont val="ＭＳ ゴシック"/>
        <family val="3"/>
        <charset val="128"/>
      </rPr>
      <t>「有形固定資産減価償却率」は4.53％と低い値となっているが、これは法適用1年目であるため減価償却累計額が少ないことに起因するもので、今後比率は上昇する見込みである。</t>
    </r>
    <r>
      <rPr>
        <sz val="11"/>
        <color theme="1"/>
        <rFont val="ＭＳ ゴシック"/>
        <family val="3"/>
        <charset val="128"/>
      </rPr>
      <t xml:space="preserve">
公共下水道事業については昭和51年度に着手し昭和60年度に共用を開始したため、法定耐用年数を経過した管渠は無く「管渠老朽化率」は0％となっている。「管渠改善率」については、0.06％と低い値ではあるが、管路長寿命化計画に基づき計画的な改築更新を実施し、管路の長寿命化を図っていく。</t>
    </r>
    <rPh sb="20" eb="21">
      <t>ヒク</t>
    </rPh>
    <rPh sb="22" eb="23">
      <t>アタイ</t>
    </rPh>
    <rPh sb="34" eb="35">
      <t>ホウ</t>
    </rPh>
    <rPh sb="35" eb="37">
      <t>テキヨウ</t>
    </rPh>
    <rPh sb="38" eb="40">
      <t>ネンメ</t>
    </rPh>
    <rPh sb="45" eb="47">
      <t>ゲンカ</t>
    </rPh>
    <rPh sb="47" eb="49">
      <t>ショウキャク</t>
    </rPh>
    <rPh sb="49" eb="51">
      <t>ルイケイ</t>
    </rPh>
    <rPh sb="51" eb="52">
      <t>ガク</t>
    </rPh>
    <rPh sb="53" eb="54">
      <t>スク</t>
    </rPh>
    <rPh sb="59" eb="61">
      <t>キイン</t>
    </rPh>
    <rPh sb="67" eb="69">
      <t>コンゴ</t>
    </rPh>
    <rPh sb="69" eb="71">
      <t>ヒリツ</t>
    </rPh>
    <rPh sb="72" eb="74">
      <t>ジョウショウ</t>
    </rPh>
    <rPh sb="76" eb="78">
      <t>ミコ</t>
    </rPh>
    <rPh sb="84" eb="86">
      <t>コウキョウ</t>
    </rPh>
    <rPh sb="86" eb="89">
      <t>ゲスイドウ</t>
    </rPh>
    <rPh sb="89" eb="91">
      <t>ジギョウ</t>
    </rPh>
    <rPh sb="96" eb="98">
      <t>ショウワ</t>
    </rPh>
    <rPh sb="137" eb="138">
      <t>ナ</t>
    </rPh>
    <rPh sb="140" eb="142">
      <t>カンキョ</t>
    </rPh>
    <rPh sb="142" eb="145">
      <t>ロウキュウカ</t>
    </rPh>
    <rPh sb="145" eb="146">
      <t>リツ</t>
    </rPh>
    <rPh sb="158" eb="160">
      <t>カンキョ</t>
    </rPh>
    <rPh sb="160" eb="162">
      <t>カイゼン</t>
    </rPh>
    <rPh sb="162" eb="163">
      <t>リツ</t>
    </rPh>
    <rPh sb="176" eb="177">
      <t>ヒク</t>
    </rPh>
    <rPh sb="178" eb="179">
      <t>アタイ</t>
    </rPh>
    <rPh sb="185" eb="187">
      <t>カンロ</t>
    </rPh>
    <rPh sb="187" eb="191">
      <t>チョウジュミョウカ</t>
    </rPh>
    <rPh sb="191" eb="193">
      <t>ケイカク</t>
    </rPh>
    <rPh sb="194" eb="195">
      <t>モト</t>
    </rPh>
    <rPh sb="197" eb="200">
      <t>ケイカクテキ</t>
    </rPh>
    <rPh sb="201" eb="203">
      <t>カイチク</t>
    </rPh>
    <rPh sb="203" eb="205">
      <t>コウシン</t>
    </rPh>
    <rPh sb="206" eb="208">
      <t>ジッシ</t>
    </rPh>
    <rPh sb="210" eb="212">
      <t>カンロ</t>
    </rPh>
    <rPh sb="213" eb="217">
      <t>チョウジュミョウカ</t>
    </rPh>
    <rPh sb="218" eb="21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</si>
</sst>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0.06</c:v>
                </c:pt>
              </c:numCache>
            </c:numRef>
          </c:val>
          <c:extLst>
            <c:ext xmlns:c16="http://schemas.microsoft.com/office/drawing/2014/chart" uri="{C3380CC4-5D6E-409C-BE32-E72D297353CC}">
              <c16:uniqueId val="{00000000-BC7D-4F70-8F1C-DDE010660B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0.23</c:v>
                </c:pt>
              </c:numCache>
            </c:numRef>
          </c:val>
          <c:smooth val="0"/>
          <c:extLst>
            <c:ext xmlns:c16="http://schemas.microsoft.com/office/drawing/2014/chart" uri="{C3380CC4-5D6E-409C-BE32-E72D297353CC}">
              <c16:uniqueId val="{00000001-BC7D-4F70-8F1C-DDE010660B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26.31</c:v>
                </c:pt>
              </c:numCache>
            </c:numRef>
          </c:val>
          <c:extLst>
            <c:ext xmlns:c16="http://schemas.microsoft.com/office/drawing/2014/chart" uri="{C3380CC4-5D6E-409C-BE32-E72D297353CC}">
              <c16:uniqueId val="{00000000-F11D-49D5-9C18-7D823F7A0C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58.4</c:v>
                </c:pt>
              </c:numCache>
            </c:numRef>
          </c:val>
          <c:smooth val="0"/>
          <c:extLst>
            <c:ext xmlns:c16="http://schemas.microsoft.com/office/drawing/2014/chart" uri="{C3380CC4-5D6E-409C-BE32-E72D297353CC}">
              <c16:uniqueId val="{00000001-F11D-49D5-9C18-7D823F7A0C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90.51</c:v>
                </c:pt>
              </c:numCache>
            </c:numRef>
          </c:val>
          <c:extLst>
            <c:ext xmlns:c16="http://schemas.microsoft.com/office/drawing/2014/chart" uri="{C3380CC4-5D6E-409C-BE32-E72D297353CC}">
              <c16:uniqueId val="{00000000-F218-4878-B4E5-E4A4D554870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89.68</c:v>
                </c:pt>
              </c:numCache>
            </c:numRef>
          </c:val>
          <c:smooth val="0"/>
          <c:extLst>
            <c:ext xmlns:c16="http://schemas.microsoft.com/office/drawing/2014/chart" uri="{C3380CC4-5D6E-409C-BE32-E72D297353CC}">
              <c16:uniqueId val="{00000001-F218-4878-B4E5-E4A4D554870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102.86</c:v>
                </c:pt>
              </c:numCache>
            </c:numRef>
          </c:val>
          <c:extLst>
            <c:ext xmlns:c16="http://schemas.microsoft.com/office/drawing/2014/chart" uri="{C3380CC4-5D6E-409C-BE32-E72D297353CC}">
              <c16:uniqueId val="{00000000-96C7-443B-AC85-9B4E00E03B0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105.53</c:v>
                </c:pt>
              </c:numCache>
            </c:numRef>
          </c:val>
          <c:smooth val="0"/>
          <c:extLst>
            <c:ext xmlns:c16="http://schemas.microsoft.com/office/drawing/2014/chart" uri="{C3380CC4-5D6E-409C-BE32-E72D297353CC}">
              <c16:uniqueId val="{00000001-96C7-443B-AC85-9B4E00E03B0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4.53</c:v>
                </c:pt>
              </c:numCache>
            </c:numRef>
          </c:val>
          <c:extLst>
            <c:ext xmlns:c16="http://schemas.microsoft.com/office/drawing/2014/chart" uri="{C3380CC4-5D6E-409C-BE32-E72D297353CC}">
              <c16:uniqueId val="{00000000-CBC0-46DF-B440-46A3E2BC28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29.5</c:v>
                </c:pt>
              </c:numCache>
            </c:numRef>
          </c:val>
          <c:smooth val="0"/>
          <c:extLst>
            <c:ext xmlns:c16="http://schemas.microsoft.com/office/drawing/2014/chart" uri="{C3380CC4-5D6E-409C-BE32-E72D297353CC}">
              <c16:uniqueId val="{00000001-CBC0-46DF-B440-46A3E2BC28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E25-4D8C-8613-84B78864D65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1.92</c:v>
                </c:pt>
              </c:numCache>
            </c:numRef>
          </c:val>
          <c:smooth val="0"/>
          <c:extLst>
            <c:ext xmlns:c16="http://schemas.microsoft.com/office/drawing/2014/chart" uri="{C3380CC4-5D6E-409C-BE32-E72D297353CC}">
              <c16:uniqueId val="{00000001-0E25-4D8C-8613-84B78864D65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30D-4C5C-8E26-5E1F048DA03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39.08</c:v>
                </c:pt>
              </c:numCache>
            </c:numRef>
          </c:val>
          <c:smooth val="0"/>
          <c:extLst>
            <c:ext xmlns:c16="http://schemas.microsoft.com/office/drawing/2014/chart" uri="{C3380CC4-5D6E-409C-BE32-E72D297353CC}">
              <c16:uniqueId val="{00000001-C30D-4C5C-8E26-5E1F048DA03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38.22</c:v>
                </c:pt>
              </c:numCache>
            </c:numRef>
          </c:val>
          <c:extLst>
            <c:ext xmlns:c16="http://schemas.microsoft.com/office/drawing/2014/chart" uri="{C3380CC4-5D6E-409C-BE32-E72D297353CC}">
              <c16:uniqueId val="{00000000-F1B6-4C3B-97F0-A4CE454407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81.33</c:v>
                </c:pt>
              </c:numCache>
            </c:numRef>
          </c:val>
          <c:smooth val="0"/>
          <c:extLst>
            <c:ext xmlns:c16="http://schemas.microsoft.com/office/drawing/2014/chart" uri="{C3380CC4-5D6E-409C-BE32-E72D297353CC}">
              <c16:uniqueId val="{00000001-F1B6-4C3B-97F0-A4CE454407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1994.85</c:v>
                </c:pt>
              </c:numCache>
            </c:numRef>
          </c:val>
          <c:extLst>
            <c:ext xmlns:c16="http://schemas.microsoft.com/office/drawing/2014/chart" uri="{C3380CC4-5D6E-409C-BE32-E72D297353CC}">
              <c16:uniqueId val="{00000000-D269-4272-AF0E-0A8FA25428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799.11</c:v>
                </c:pt>
              </c:numCache>
            </c:numRef>
          </c:val>
          <c:smooth val="0"/>
          <c:extLst>
            <c:ext xmlns:c16="http://schemas.microsoft.com/office/drawing/2014/chart" uri="{C3380CC4-5D6E-409C-BE32-E72D297353CC}">
              <c16:uniqueId val="{00000001-D269-4272-AF0E-0A8FA25428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112.12</c:v>
                </c:pt>
              </c:numCache>
            </c:numRef>
          </c:val>
          <c:extLst>
            <c:ext xmlns:c16="http://schemas.microsoft.com/office/drawing/2014/chart" uri="{C3380CC4-5D6E-409C-BE32-E72D297353CC}">
              <c16:uniqueId val="{00000000-047B-4DF9-B0CF-88C60F0B59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87.69</c:v>
                </c:pt>
              </c:numCache>
            </c:numRef>
          </c:val>
          <c:smooth val="0"/>
          <c:extLst>
            <c:ext xmlns:c16="http://schemas.microsoft.com/office/drawing/2014/chart" uri="{C3380CC4-5D6E-409C-BE32-E72D297353CC}">
              <c16:uniqueId val="{00000001-047B-4DF9-B0CF-88C60F0B59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155.97</c:v>
                </c:pt>
              </c:numCache>
            </c:numRef>
          </c:val>
          <c:extLst>
            <c:ext xmlns:c16="http://schemas.microsoft.com/office/drawing/2014/chart" uri="{C3380CC4-5D6E-409C-BE32-E72D297353CC}">
              <c16:uniqueId val="{00000000-7493-45EE-8169-803FBE1F21D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180.07</c:v>
                </c:pt>
              </c:numCache>
            </c:numRef>
          </c:val>
          <c:smooth val="0"/>
          <c:extLst>
            <c:ext xmlns:c16="http://schemas.microsoft.com/office/drawing/2014/chart" uri="{C3380CC4-5D6E-409C-BE32-E72D297353CC}">
              <c16:uniqueId val="{00000001-7493-45EE-8169-803FBE1F21D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8"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長洲町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16186</v>
      </c>
      <c r="AM8" s="50"/>
      <c r="AN8" s="50"/>
      <c r="AO8" s="50"/>
      <c r="AP8" s="50"/>
      <c r="AQ8" s="50"/>
      <c r="AR8" s="50"/>
      <c r="AS8" s="50"/>
      <c r="AT8" s="45">
        <f>データ!T6</f>
        <v>19.43</v>
      </c>
      <c r="AU8" s="45"/>
      <c r="AV8" s="45"/>
      <c r="AW8" s="45"/>
      <c r="AX8" s="45"/>
      <c r="AY8" s="45"/>
      <c r="AZ8" s="45"/>
      <c r="BA8" s="45"/>
      <c r="BB8" s="45">
        <f>データ!U6</f>
        <v>833.04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52.39</v>
      </c>
      <c r="J10" s="45"/>
      <c r="K10" s="45"/>
      <c r="L10" s="45"/>
      <c r="M10" s="45"/>
      <c r="N10" s="45"/>
      <c r="O10" s="45"/>
      <c r="P10" s="45">
        <f>データ!P6</f>
        <v>95.98</v>
      </c>
      <c r="Q10" s="45"/>
      <c r="R10" s="45"/>
      <c r="S10" s="45"/>
      <c r="T10" s="45"/>
      <c r="U10" s="45"/>
      <c r="V10" s="45"/>
      <c r="W10" s="45">
        <f>データ!Q6</f>
        <v>99.99</v>
      </c>
      <c r="X10" s="45"/>
      <c r="Y10" s="45"/>
      <c r="Z10" s="45"/>
      <c r="AA10" s="45"/>
      <c r="AB10" s="45"/>
      <c r="AC10" s="45"/>
      <c r="AD10" s="50">
        <f>データ!R6</f>
        <v>3460</v>
      </c>
      <c r="AE10" s="50"/>
      <c r="AF10" s="50"/>
      <c r="AG10" s="50"/>
      <c r="AH10" s="50"/>
      <c r="AI10" s="50"/>
      <c r="AJ10" s="50"/>
      <c r="AK10" s="2"/>
      <c r="AL10" s="50">
        <f>データ!V6</f>
        <v>15412</v>
      </c>
      <c r="AM10" s="50"/>
      <c r="AN10" s="50"/>
      <c r="AO10" s="50"/>
      <c r="AP10" s="50"/>
      <c r="AQ10" s="50"/>
      <c r="AR10" s="50"/>
      <c r="AS10" s="50"/>
      <c r="AT10" s="45">
        <f>データ!W6</f>
        <v>5.19</v>
      </c>
      <c r="AU10" s="45"/>
      <c r="AV10" s="45"/>
      <c r="AW10" s="45"/>
      <c r="AX10" s="45"/>
      <c r="AY10" s="45"/>
      <c r="AZ10" s="45"/>
      <c r="BA10" s="45"/>
      <c r="BB10" s="45">
        <f>データ!X6</f>
        <v>2969.56</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u229DAjwSWrcRjI6Ah7iJwtVxOE5d6cyrYr/BUwYGPoJA37Zu4lVuaTHK2xAWElnfJTFdDG0oNWRZhGdoHt+Ig==" saltValue="4ooM1o78Dvr10jAlkLZvL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433683</v>
      </c>
      <c r="D6" s="33">
        <f t="shared" si="3"/>
        <v>46</v>
      </c>
      <c r="E6" s="33">
        <f t="shared" si="3"/>
        <v>17</v>
      </c>
      <c r="F6" s="33">
        <f t="shared" si="3"/>
        <v>1</v>
      </c>
      <c r="G6" s="33">
        <f t="shared" si="3"/>
        <v>0</v>
      </c>
      <c r="H6" s="33" t="str">
        <f t="shared" si="3"/>
        <v>熊本県　長洲町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52.39</v>
      </c>
      <c r="P6" s="34">
        <f t="shared" si="3"/>
        <v>95.98</v>
      </c>
      <c r="Q6" s="34">
        <f t="shared" si="3"/>
        <v>99.99</v>
      </c>
      <c r="R6" s="34">
        <f t="shared" si="3"/>
        <v>3460</v>
      </c>
      <c r="S6" s="34">
        <f t="shared" si="3"/>
        <v>16186</v>
      </c>
      <c r="T6" s="34">
        <f t="shared" si="3"/>
        <v>19.43</v>
      </c>
      <c r="U6" s="34">
        <f t="shared" si="3"/>
        <v>833.04</v>
      </c>
      <c r="V6" s="34">
        <f t="shared" si="3"/>
        <v>15412</v>
      </c>
      <c r="W6" s="34">
        <f t="shared" si="3"/>
        <v>5.19</v>
      </c>
      <c r="X6" s="34">
        <f t="shared" si="3"/>
        <v>2969.56</v>
      </c>
      <c r="Y6" s="35" t="str">
        <f>IF(Y7="",NA(),Y7)</f>
        <v>-</v>
      </c>
      <c r="Z6" s="35" t="str">
        <f t="shared" ref="Z6:AH6" si="4">IF(Z7="",NA(),Z7)</f>
        <v>-</v>
      </c>
      <c r="AA6" s="35" t="str">
        <f t="shared" si="4"/>
        <v>-</v>
      </c>
      <c r="AB6" s="35" t="str">
        <f t="shared" si="4"/>
        <v>-</v>
      </c>
      <c r="AC6" s="35">
        <f t="shared" si="4"/>
        <v>102.86</v>
      </c>
      <c r="AD6" s="35" t="str">
        <f t="shared" si="4"/>
        <v>-</v>
      </c>
      <c r="AE6" s="35" t="str">
        <f t="shared" si="4"/>
        <v>-</v>
      </c>
      <c r="AF6" s="35" t="str">
        <f t="shared" si="4"/>
        <v>-</v>
      </c>
      <c r="AG6" s="35" t="str">
        <f t="shared" si="4"/>
        <v>-</v>
      </c>
      <c r="AH6" s="35">
        <f t="shared" si="4"/>
        <v>105.53</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39.08</v>
      </c>
      <c r="AT6" s="34" t="str">
        <f>IF(AT7="","",IF(AT7="-","【-】","【"&amp;SUBSTITUTE(TEXT(AT7,"#,##0.00"),"-","△")&amp;"】"))</f>
        <v>【4.27】</v>
      </c>
      <c r="AU6" s="35" t="str">
        <f>IF(AU7="",NA(),AU7)</f>
        <v>-</v>
      </c>
      <c r="AV6" s="35" t="str">
        <f t="shared" ref="AV6:BD6" si="6">IF(AV7="",NA(),AV7)</f>
        <v>-</v>
      </c>
      <c r="AW6" s="35" t="str">
        <f t="shared" si="6"/>
        <v>-</v>
      </c>
      <c r="AX6" s="35" t="str">
        <f t="shared" si="6"/>
        <v>-</v>
      </c>
      <c r="AY6" s="35">
        <f t="shared" si="6"/>
        <v>38.22</v>
      </c>
      <c r="AZ6" s="35" t="str">
        <f t="shared" si="6"/>
        <v>-</v>
      </c>
      <c r="BA6" s="35" t="str">
        <f t="shared" si="6"/>
        <v>-</v>
      </c>
      <c r="BB6" s="35" t="str">
        <f t="shared" si="6"/>
        <v>-</v>
      </c>
      <c r="BC6" s="35" t="str">
        <f t="shared" si="6"/>
        <v>-</v>
      </c>
      <c r="BD6" s="35">
        <f t="shared" si="6"/>
        <v>81.33</v>
      </c>
      <c r="BE6" s="34" t="str">
        <f>IF(BE7="","",IF(BE7="-","【-】","【"&amp;SUBSTITUTE(TEXT(BE7,"#,##0.00"),"-","△")&amp;"】"))</f>
        <v>【66.41】</v>
      </c>
      <c r="BF6" s="35" t="str">
        <f>IF(BF7="",NA(),BF7)</f>
        <v>-</v>
      </c>
      <c r="BG6" s="35" t="str">
        <f t="shared" ref="BG6:BO6" si="7">IF(BG7="",NA(),BG7)</f>
        <v>-</v>
      </c>
      <c r="BH6" s="35" t="str">
        <f t="shared" si="7"/>
        <v>-</v>
      </c>
      <c r="BI6" s="35" t="str">
        <f t="shared" si="7"/>
        <v>-</v>
      </c>
      <c r="BJ6" s="35">
        <f t="shared" si="7"/>
        <v>1994.85</v>
      </c>
      <c r="BK6" s="35" t="str">
        <f t="shared" si="7"/>
        <v>-</v>
      </c>
      <c r="BL6" s="35" t="str">
        <f t="shared" si="7"/>
        <v>-</v>
      </c>
      <c r="BM6" s="35" t="str">
        <f t="shared" si="7"/>
        <v>-</v>
      </c>
      <c r="BN6" s="35" t="str">
        <f t="shared" si="7"/>
        <v>-</v>
      </c>
      <c r="BO6" s="35">
        <f t="shared" si="7"/>
        <v>799.11</v>
      </c>
      <c r="BP6" s="34" t="str">
        <f>IF(BP7="","",IF(BP7="-","【-】","【"&amp;SUBSTITUTE(TEXT(BP7,"#,##0.00"),"-","△")&amp;"】"))</f>
        <v>【707.33】</v>
      </c>
      <c r="BQ6" s="35" t="str">
        <f>IF(BQ7="",NA(),BQ7)</f>
        <v>-</v>
      </c>
      <c r="BR6" s="35" t="str">
        <f t="shared" ref="BR6:BZ6" si="8">IF(BR7="",NA(),BR7)</f>
        <v>-</v>
      </c>
      <c r="BS6" s="35" t="str">
        <f t="shared" si="8"/>
        <v>-</v>
      </c>
      <c r="BT6" s="35" t="str">
        <f t="shared" si="8"/>
        <v>-</v>
      </c>
      <c r="BU6" s="35">
        <f t="shared" si="8"/>
        <v>112.12</v>
      </c>
      <c r="BV6" s="35" t="str">
        <f t="shared" si="8"/>
        <v>-</v>
      </c>
      <c r="BW6" s="35" t="str">
        <f t="shared" si="8"/>
        <v>-</v>
      </c>
      <c r="BX6" s="35" t="str">
        <f t="shared" si="8"/>
        <v>-</v>
      </c>
      <c r="BY6" s="35" t="str">
        <f t="shared" si="8"/>
        <v>-</v>
      </c>
      <c r="BZ6" s="35">
        <f t="shared" si="8"/>
        <v>87.69</v>
      </c>
      <c r="CA6" s="34" t="str">
        <f>IF(CA7="","",IF(CA7="-","【-】","【"&amp;SUBSTITUTE(TEXT(CA7,"#,##0.00"),"-","△")&amp;"】"))</f>
        <v>【101.26】</v>
      </c>
      <c r="CB6" s="35" t="str">
        <f>IF(CB7="",NA(),CB7)</f>
        <v>-</v>
      </c>
      <c r="CC6" s="35" t="str">
        <f t="shared" ref="CC6:CK6" si="9">IF(CC7="",NA(),CC7)</f>
        <v>-</v>
      </c>
      <c r="CD6" s="35" t="str">
        <f t="shared" si="9"/>
        <v>-</v>
      </c>
      <c r="CE6" s="35" t="str">
        <f t="shared" si="9"/>
        <v>-</v>
      </c>
      <c r="CF6" s="35">
        <f t="shared" si="9"/>
        <v>155.97</v>
      </c>
      <c r="CG6" s="35" t="str">
        <f t="shared" si="9"/>
        <v>-</v>
      </c>
      <c r="CH6" s="35" t="str">
        <f t="shared" si="9"/>
        <v>-</v>
      </c>
      <c r="CI6" s="35" t="str">
        <f t="shared" si="9"/>
        <v>-</v>
      </c>
      <c r="CJ6" s="35" t="str">
        <f t="shared" si="9"/>
        <v>-</v>
      </c>
      <c r="CK6" s="35">
        <f t="shared" si="9"/>
        <v>180.07</v>
      </c>
      <c r="CL6" s="34" t="str">
        <f>IF(CL7="","",IF(CL7="-","【-】","【"&amp;SUBSTITUTE(TEXT(CL7,"#,##0.00"),"-","△")&amp;"】"))</f>
        <v>【136.39】</v>
      </c>
      <c r="CM6" s="35" t="str">
        <f>IF(CM7="",NA(),CM7)</f>
        <v>-</v>
      </c>
      <c r="CN6" s="35" t="str">
        <f t="shared" ref="CN6:CV6" si="10">IF(CN7="",NA(),CN7)</f>
        <v>-</v>
      </c>
      <c r="CO6" s="35" t="str">
        <f t="shared" si="10"/>
        <v>-</v>
      </c>
      <c r="CP6" s="35" t="str">
        <f t="shared" si="10"/>
        <v>-</v>
      </c>
      <c r="CQ6" s="35">
        <f t="shared" si="10"/>
        <v>26.31</v>
      </c>
      <c r="CR6" s="35" t="str">
        <f t="shared" si="10"/>
        <v>-</v>
      </c>
      <c r="CS6" s="35" t="str">
        <f t="shared" si="10"/>
        <v>-</v>
      </c>
      <c r="CT6" s="35" t="str">
        <f t="shared" si="10"/>
        <v>-</v>
      </c>
      <c r="CU6" s="35" t="str">
        <f t="shared" si="10"/>
        <v>-</v>
      </c>
      <c r="CV6" s="35">
        <f t="shared" si="10"/>
        <v>58.4</v>
      </c>
      <c r="CW6" s="34" t="str">
        <f>IF(CW7="","",IF(CW7="-","【-】","【"&amp;SUBSTITUTE(TEXT(CW7,"#,##0.00"),"-","△")&amp;"】"))</f>
        <v>【60.13】</v>
      </c>
      <c r="CX6" s="35" t="str">
        <f>IF(CX7="",NA(),CX7)</f>
        <v>-</v>
      </c>
      <c r="CY6" s="35" t="str">
        <f t="shared" ref="CY6:DG6" si="11">IF(CY7="",NA(),CY7)</f>
        <v>-</v>
      </c>
      <c r="CZ6" s="35" t="str">
        <f t="shared" si="11"/>
        <v>-</v>
      </c>
      <c r="DA6" s="35" t="str">
        <f t="shared" si="11"/>
        <v>-</v>
      </c>
      <c r="DB6" s="35">
        <f t="shared" si="11"/>
        <v>90.51</v>
      </c>
      <c r="DC6" s="35" t="str">
        <f t="shared" si="11"/>
        <v>-</v>
      </c>
      <c r="DD6" s="35" t="str">
        <f t="shared" si="11"/>
        <v>-</v>
      </c>
      <c r="DE6" s="35" t="str">
        <f t="shared" si="11"/>
        <v>-</v>
      </c>
      <c r="DF6" s="35" t="str">
        <f t="shared" si="11"/>
        <v>-</v>
      </c>
      <c r="DG6" s="35">
        <f t="shared" si="11"/>
        <v>89.68</v>
      </c>
      <c r="DH6" s="34" t="str">
        <f>IF(DH7="","",IF(DH7="-","【-】","【"&amp;SUBSTITUTE(TEXT(DH7,"#,##0.00"),"-","△")&amp;"】"))</f>
        <v>【95.06】</v>
      </c>
      <c r="DI6" s="35" t="str">
        <f>IF(DI7="",NA(),DI7)</f>
        <v>-</v>
      </c>
      <c r="DJ6" s="35" t="str">
        <f t="shared" ref="DJ6:DR6" si="12">IF(DJ7="",NA(),DJ7)</f>
        <v>-</v>
      </c>
      <c r="DK6" s="35" t="str">
        <f t="shared" si="12"/>
        <v>-</v>
      </c>
      <c r="DL6" s="35" t="str">
        <f t="shared" si="12"/>
        <v>-</v>
      </c>
      <c r="DM6" s="35">
        <f t="shared" si="12"/>
        <v>4.53</v>
      </c>
      <c r="DN6" s="35" t="str">
        <f t="shared" si="12"/>
        <v>-</v>
      </c>
      <c r="DO6" s="35" t="str">
        <f t="shared" si="12"/>
        <v>-</v>
      </c>
      <c r="DP6" s="35" t="str">
        <f t="shared" si="12"/>
        <v>-</v>
      </c>
      <c r="DQ6" s="35" t="str">
        <f t="shared" si="12"/>
        <v>-</v>
      </c>
      <c r="DR6" s="35">
        <f t="shared" si="12"/>
        <v>29.5</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1.92</v>
      </c>
      <c r="ED6" s="34" t="str">
        <f>IF(ED7="","",IF(ED7="-","【-】","【"&amp;SUBSTITUTE(TEXT(ED7,"#,##0.00"),"-","△")&amp;"】"))</f>
        <v>【5.37】</v>
      </c>
      <c r="EE6" s="35" t="str">
        <f>IF(EE7="",NA(),EE7)</f>
        <v>-</v>
      </c>
      <c r="EF6" s="35" t="str">
        <f t="shared" ref="EF6:EN6" si="14">IF(EF7="",NA(),EF7)</f>
        <v>-</v>
      </c>
      <c r="EG6" s="35" t="str">
        <f t="shared" si="14"/>
        <v>-</v>
      </c>
      <c r="EH6" s="35" t="str">
        <f t="shared" si="14"/>
        <v>-</v>
      </c>
      <c r="EI6" s="35">
        <f t="shared" si="14"/>
        <v>0.06</v>
      </c>
      <c r="EJ6" s="35" t="str">
        <f t="shared" si="14"/>
        <v>-</v>
      </c>
      <c r="EK6" s="35" t="str">
        <f t="shared" si="14"/>
        <v>-</v>
      </c>
      <c r="EL6" s="35" t="str">
        <f t="shared" si="14"/>
        <v>-</v>
      </c>
      <c r="EM6" s="35" t="str">
        <f t="shared" si="14"/>
        <v>-</v>
      </c>
      <c r="EN6" s="35">
        <f t="shared" si="14"/>
        <v>0.23</v>
      </c>
      <c r="EO6" s="34" t="str">
        <f>IF(EO7="","",IF(EO7="-","【-】","【"&amp;SUBSTITUTE(TEXT(EO7,"#,##0.00"),"-","△")&amp;"】"))</f>
        <v>【0.23】</v>
      </c>
    </row>
    <row r="7" spans="1:148" s="36" customFormat="1" x14ac:dyDescent="0.15">
      <c r="A7" s="28"/>
      <c r="B7" s="37">
        <v>2017</v>
      </c>
      <c r="C7" s="37">
        <v>433683</v>
      </c>
      <c r="D7" s="37">
        <v>46</v>
      </c>
      <c r="E7" s="37">
        <v>17</v>
      </c>
      <c r="F7" s="37">
        <v>1</v>
      </c>
      <c r="G7" s="37">
        <v>0</v>
      </c>
      <c r="H7" s="37" t="s">
        <v>108</v>
      </c>
      <c r="I7" s="37" t="s">
        <v>109</v>
      </c>
      <c r="J7" s="37" t="s">
        <v>110</v>
      </c>
      <c r="K7" s="37" t="s">
        <v>111</v>
      </c>
      <c r="L7" s="37" t="s">
        <v>112</v>
      </c>
      <c r="M7" s="37" t="s">
        <v>113</v>
      </c>
      <c r="N7" s="38" t="s">
        <v>114</v>
      </c>
      <c r="O7" s="38">
        <v>52.39</v>
      </c>
      <c r="P7" s="38">
        <v>95.98</v>
      </c>
      <c r="Q7" s="38">
        <v>99.99</v>
      </c>
      <c r="R7" s="38">
        <v>3460</v>
      </c>
      <c r="S7" s="38">
        <v>16186</v>
      </c>
      <c r="T7" s="38">
        <v>19.43</v>
      </c>
      <c r="U7" s="38">
        <v>833.04</v>
      </c>
      <c r="V7" s="38">
        <v>15412</v>
      </c>
      <c r="W7" s="38">
        <v>5.19</v>
      </c>
      <c r="X7" s="38">
        <v>2969.56</v>
      </c>
      <c r="Y7" s="38" t="s">
        <v>114</v>
      </c>
      <c r="Z7" s="38" t="s">
        <v>114</v>
      </c>
      <c r="AA7" s="38" t="s">
        <v>114</v>
      </c>
      <c r="AB7" s="38" t="s">
        <v>114</v>
      </c>
      <c r="AC7" s="38">
        <v>102.86</v>
      </c>
      <c r="AD7" s="38" t="s">
        <v>114</v>
      </c>
      <c r="AE7" s="38" t="s">
        <v>114</v>
      </c>
      <c r="AF7" s="38" t="s">
        <v>114</v>
      </c>
      <c r="AG7" s="38" t="s">
        <v>114</v>
      </c>
      <c r="AH7" s="38">
        <v>105.53</v>
      </c>
      <c r="AI7" s="38">
        <v>108.8</v>
      </c>
      <c r="AJ7" s="38" t="s">
        <v>114</v>
      </c>
      <c r="AK7" s="38" t="s">
        <v>114</v>
      </c>
      <c r="AL7" s="38" t="s">
        <v>114</v>
      </c>
      <c r="AM7" s="38" t="s">
        <v>114</v>
      </c>
      <c r="AN7" s="38">
        <v>0</v>
      </c>
      <c r="AO7" s="38" t="s">
        <v>114</v>
      </c>
      <c r="AP7" s="38" t="s">
        <v>114</v>
      </c>
      <c r="AQ7" s="38" t="s">
        <v>114</v>
      </c>
      <c r="AR7" s="38" t="s">
        <v>114</v>
      </c>
      <c r="AS7" s="38">
        <v>39.08</v>
      </c>
      <c r="AT7" s="38">
        <v>4.2699999999999996</v>
      </c>
      <c r="AU7" s="38" t="s">
        <v>114</v>
      </c>
      <c r="AV7" s="38" t="s">
        <v>114</v>
      </c>
      <c r="AW7" s="38" t="s">
        <v>114</v>
      </c>
      <c r="AX7" s="38" t="s">
        <v>114</v>
      </c>
      <c r="AY7" s="38">
        <v>38.22</v>
      </c>
      <c r="AZ7" s="38" t="s">
        <v>114</v>
      </c>
      <c r="BA7" s="38" t="s">
        <v>114</v>
      </c>
      <c r="BB7" s="38" t="s">
        <v>114</v>
      </c>
      <c r="BC7" s="38" t="s">
        <v>114</v>
      </c>
      <c r="BD7" s="38">
        <v>81.33</v>
      </c>
      <c r="BE7" s="38">
        <v>66.41</v>
      </c>
      <c r="BF7" s="38" t="s">
        <v>114</v>
      </c>
      <c r="BG7" s="38" t="s">
        <v>114</v>
      </c>
      <c r="BH7" s="38" t="s">
        <v>114</v>
      </c>
      <c r="BI7" s="38" t="s">
        <v>114</v>
      </c>
      <c r="BJ7" s="38">
        <v>1994.85</v>
      </c>
      <c r="BK7" s="38" t="s">
        <v>114</v>
      </c>
      <c r="BL7" s="38" t="s">
        <v>114</v>
      </c>
      <c r="BM7" s="38" t="s">
        <v>114</v>
      </c>
      <c r="BN7" s="38" t="s">
        <v>114</v>
      </c>
      <c r="BO7" s="38">
        <v>799.11</v>
      </c>
      <c r="BP7" s="38">
        <v>707.33</v>
      </c>
      <c r="BQ7" s="38" t="s">
        <v>114</v>
      </c>
      <c r="BR7" s="38" t="s">
        <v>114</v>
      </c>
      <c r="BS7" s="38" t="s">
        <v>114</v>
      </c>
      <c r="BT7" s="38" t="s">
        <v>114</v>
      </c>
      <c r="BU7" s="38">
        <v>112.12</v>
      </c>
      <c r="BV7" s="38" t="s">
        <v>114</v>
      </c>
      <c r="BW7" s="38" t="s">
        <v>114</v>
      </c>
      <c r="BX7" s="38" t="s">
        <v>114</v>
      </c>
      <c r="BY7" s="38" t="s">
        <v>114</v>
      </c>
      <c r="BZ7" s="38">
        <v>87.69</v>
      </c>
      <c r="CA7" s="38">
        <v>101.26</v>
      </c>
      <c r="CB7" s="38" t="s">
        <v>114</v>
      </c>
      <c r="CC7" s="38" t="s">
        <v>114</v>
      </c>
      <c r="CD7" s="38" t="s">
        <v>114</v>
      </c>
      <c r="CE7" s="38" t="s">
        <v>114</v>
      </c>
      <c r="CF7" s="38">
        <v>155.97</v>
      </c>
      <c r="CG7" s="38" t="s">
        <v>114</v>
      </c>
      <c r="CH7" s="38" t="s">
        <v>114</v>
      </c>
      <c r="CI7" s="38" t="s">
        <v>114</v>
      </c>
      <c r="CJ7" s="38" t="s">
        <v>114</v>
      </c>
      <c r="CK7" s="38">
        <v>180.07</v>
      </c>
      <c r="CL7" s="38">
        <v>136.38999999999999</v>
      </c>
      <c r="CM7" s="38" t="s">
        <v>114</v>
      </c>
      <c r="CN7" s="38" t="s">
        <v>114</v>
      </c>
      <c r="CO7" s="38" t="s">
        <v>114</v>
      </c>
      <c r="CP7" s="38" t="s">
        <v>114</v>
      </c>
      <c r="CQ7" s="38">
        <v>26.31</v>
      </c>
      <c r="CR7" s="38" t="s">
        <v>114</v>
      </c>
      <c r="CS7" s="38" t="s">
        <v>114</v>
      </c>
      <c r="CT7" s="38" t="s">
        <v>114</v>
      </c>
      <c r="CU7" s="38" t="s">
        <v>114</v>
      </c>
      <c r="CV7" s="38">
        <v>58.4</v>
      </c>
      <c r="CW7" s="38">
        <v>60.13</v>
      </c>
      <c r="CX7" s="38" t="s">
        <v>114</v>
      </c>
      <c r="CY7" s="38" t="s">
        <v>114</v>
      </c>
      <c r="CZ7" s="38" t="s">
        <v>114</v>
      </c>
      <c r="DA7" s="38" t="s">
        <v>114</v>
      </c>
      <c r="DB7" s="38">
        <v>90.51</v>
      </c>
      <c r="DC7" s="38" t="s">
        <v>114</v>
      </c>
      <c r="DD7" s="38" t="s">
        <v>114</v>
      </c>
      <c r="DE7" s="38" t="s">
        <v>114</v>
      </c>
      <c r="DF7" s="38" t="s">
        <v>114</v>
      </c>
      <c r="DG7" s="38">
        <v>89.68</v>
      </c>
      <c r="DH7" s="38">
        <v>95.06</v>
      </c>
      <c r="DI7" s="38" t="s">
        <v>114</v>
      </c>
      <c r="DJ7" s="38" t="s">
        <v>114</v>
      </c>
      <c r="DK7" s="38" t="s">
        <v>114</v>
      </c>
      <c r="DL7" s="38" t="s">
        <v>114</v>
      </c>
      <c r="DM7" s="38">
        <v>4.53</v>
      </c>
      <c r="DN7" s="38" t="s">
        <v>114</v>
      </c>
      <c r="DO7" s="38" t="s">
        <v>114</v>
      </c>
      <c r="DP7" s="38" t="s">
        <v>114</v>
      </c>
      <c r="DQ7" s="38" t="s">
        <v>114</v>
      </c>
      <c r="DR7" s="38">
        <v>29.5</v>
      </c>
      <c r="DS7" s="38">
        <v>38.130000000000003</v>
      </c>
      <c r="DT7" s="38" t="s">
        <v>114</v>
      </c>
      <c r="DU7" s="38" t="s">
        <v>114</v>
      </c>
      <c r="DV7" s="38" t="s">
        <v>114</v>
      </c>
      <c r="DW7" s="38" t="s">
        <v>114</v>
      </c>
      <c r="DX7" s="38">
        <v>0</v>
      </c>
      <c r="DY7" s="38" t="s">
        <v>114</v>
      </c>
      <c r="DZ7" s="38" t="s">
        <v>114</v>
      </c>
      <c r="EA7" s="38" t="s">
        <v>114</v>
      </c>
      <c r="EB7" s="38" t="s">
        <v>114</v>
      </c>
      <c r="EC7" s="38">
        <v>1.92</v>
      </c>
      <c r="ED7" s="38">
        <v>5.37</v>
      </c>
      <c r="EE7" s="38" t="s">
        <v>114</v>
      </c>
      <c r="EF7" s="38" t="s">
        <v>114</v>
      </c>
      <c r="EG7" s="38" t="s">
        <v>114</v>
      </c>
      <c r="EH7" s="38" t="s">
        <v>114</v>
      </c>
      <c r="EI7" s="38">
        <v>0.06</v>
      </c>
      <c r="EJ7" s="38" t="s">
        <v>114</v>
      </c>
      <c r="EK7" s="38" t="s">
        <v>114</v>
      </c>
      <c r="EL7" s="38" t="s">
        <v>114</v>
      </c>
      <c r="EM7" s="38" t="s">
        <v>114</v>
      </c>
      <c r="EN7" s="38">
        <v>0.23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n305</cp:lastModifiedBy>
  <cp:lastPrinted>2019-01-31T00:10:15Z</cp:lastPrinted>
  <dcterms:created xsi:type="dcterms:W3CDTF">2018-12-03T08:51:48Z</dcterms:created>
  <dcterms:modified xsi:type="dcterms:W3CDTF">2019-01-31T00:12:24Z</dcterms:modified>
  <cp:category/>
</cp:coreProperties>
</file>