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kqD1bO5k9lCQH928inRs8V9NYPokasfUizSaFLZRg+2YcUhSW7ItxEsJF44+4i78cUMIIjT7NBtbdfNExiIsQ==" workbookSaltValue="HzPoIvWKPcfqom6P5OMTw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<sst xmlns="http://schemas.openxmlformats.org/spreadsheetml/2006/main" count="235" uniqueCount="123">
  <si>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</si>
  <si>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</si>
  <si>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</si>
  <si>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</si>
  <si>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</si>
  <si>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</si>
  <si>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</si>
  <si>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</si>
  <si>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</si>
  <si>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</si>
  <si>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</si>
  <si>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</si>
  <si>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</si>
  <si>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</si>
  <si>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</si>
  <si>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</si>
  <si>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</si>
  <si>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</si>
  <si>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</si>
  <si>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</si>
  <si>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</si>
  <si>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</si>
  <si>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</si>
  <si>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</si>
  <si>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</si>
  <si>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</si>
  <si>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</si>
  <si>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</si>
  <si>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</si>
  <si>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</si>
  <si>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</si>
  <si>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</si>
  <si>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</si>
  <si>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</si>
  <si>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</si>
  <si>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</si>
  <si>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</si>
  <si>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</si>
  <si>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</si>
  <si>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</si>
  <si>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</si>
  <si>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</si>
  <si>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</si>
  <si>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</si>
  <si>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</si>
  <si>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</si>
  <si>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</si>
  <si>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</si>
  <si>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</si>
  <si>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</si>
  <si>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</si>
  <si>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</si>
  <si>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</si>
  <si>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</si>
  <si>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</si>
  <si>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</si>
  <si>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</si>
  <si>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</si>
  <si>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</si>
  <si>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</si>
  <si>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</si>
  <si>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</si>
  <si>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</si>
  <si>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</si>
  <si>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</si>
  <si>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</si>
  <si>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</si>
  <si>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</si>
  <si>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</si>
  <si>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</si>
  <si>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</si>
  <si>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</si>
  <si>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</si>
  <si>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</si>
  <si>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</si>
  <si>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</si>
  <si>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</si>
  <si>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</si>
  <si>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</si>
  <si>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</si>
  <si>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</si>
  <si>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</si>
  <si>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</si>
  <si>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</si>
  <si>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</si>
  <si>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</si>
  <si>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</si>
  <si>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</si>
  <si>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</si>
  <si>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</si>
  <si>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</si>
  <si>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</si>
  <si>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</si>
  <si>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</si>
  <si>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</si>
  <si>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</si>
  <si>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</si>
  <si>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</si>
  <si>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</si>
  <si>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</si>
  <si>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</si>
  <si>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</si>
  <si>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</si>
  <si>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</si>
  <si>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</si>
  <si>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</si>
  <si>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</si>
  <si>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</si>
  <si>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</si>
  <si>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</si>
  <si>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</si>
  <si>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</si>
  <si>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</si>
  <si>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</si>
  <si>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</si>
  <si>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</si>
  <si>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</si>
  <si>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</si>
  <si>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</si>
  <si>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</si>
  <si>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有形固定資産減価償却率は、平均値より下回ってはいるが、施設・管渠の老朽化は年々進んでいるので、長寿命化等の計画に基づいて、施設・管渠改築更新を行っていく。</t>
    <rPh sb="1" eb="3">
      <t>ユウケイ</t>
    </rPh>
    <rPh sb="3" eb="5">
      <t>コテイ</t>
    </rPh>
    <rPh sb="5" eb="7">
      <t>シサン</t>
    </rPh>
    <rPh sb="7" eb="9">
      <t>ゲンカ</t>
    </rPh>
    <rPh sb="9" eb="11">
      <t>ショウキャク</t>
    </rPh>
    <rPh sb="11" eb="12">
      <t>リツ</t>
    </rPh>
    <rPh sb="14" eb="17">
      <t>ヘイキンチ</t>
    </rPh>
    <rPh sb="19" eb="21">
      <t>シタマワ</t>
    </rPh>
    <rPh sb="28" eb="30">
      <t>シセツ</t>
    </rPh>
    <rPh sb="31" eb="33">
      <t>カンキョ</t>
    </rPh>
    <rPh sb="34" eb="37">
      <t>ロウキュウカ</t>
    </rPh>
    <rPh sb="38" eb="40">
      <t>ネンネン</t>
    </rPh>
    <rPh sb="40" eb="41">
      <t>スス</t>
    </rPh>
    <rPh sb="48" eb="49">
      <t>チョウ</t>
    </rPh>
    <rPh sb="49" eb="52">
      <t>ジュミョウカ</t>
    </rPh>
    <rPh sb="52" eb="53">
      <t>トウ</t>
    </rPh>
    <rPh sb="54" eb="56">
      <t>ケイカク</t>
    </rPh>
    <rPh sb="57" eb="58">
      <t>モト</t>
    </rPh>
    <rPh sb="62" eb="64">
      <t>シセツ</t>
    </rPh>
    <rPh sb="65" eb="67">
      <t>カンキョ</t>
    </rPh>
    <rPh sb="67" eb="69">
      <t>カイチク</t>
    </rPh>
    <rPh sb="69" eb="71">
      <t>コウシン</t>
    </rPh>
    <rPh sb="72" eb="73">
      <t>オコナ</t>
    </rPh>
    <phoneticPr fontId="16"/>
  </si>
  <si>
    <t>　将来的に安定した下水道事業サービスを持続していくためには、料金水準適正化の検討、経費の削減、更なる下水道接続の加入促進を実施し、汚水処理原価を減少させ、一般会計からの繰入金を減少させていく必要がある。
　また、平成28年度に策定した中長期的な経営の基本計画である「経営戦略」に沿って、経営基盤の強化と財政マネジメントの向上に取り組むことが必要である。</t>
    <rPh sb="30" eb="32">
      <t>リョウキン</t>
    </rPh>
    <rPh sb="32" eb="34">
      <t>スイジュン</t>
    </rPh>
    <rPh sb="34" eb="37">
      <t>テキセイカ</t>
    </rPh>
    <rPh sb="38" eb="40">
      <t>ケントウ</t>
    </rPh>
    <rPh sb="41" eb="43">
      <t>ケイヒ</t>
    </rPh>
    <rPh sb="44" eb="46">
      <t>サクゲン</t>
    </rPh>
    <rPh sb="47" eb="48">
      <t>サラ</t>
    </rPh>
    <rPh sb="50" eb="53">
      <t>ゲスイドウ</t>
    </rPh>
    <rPh sb="53" eb="55">
      <t>セツゾク</t>
    </rPh>
    <rPh sb="56" eb="58">
      <t>カニュウ</t>
    </rPh>
    <rPh sb="58" eb="60">
      <t>ソクシン</t>
    </rPh>
    <rPh sb="61" eb="63">
      <t>ジッシ</t>
    </rPh>
    <rPh sb="65" eb="67">
      <t>オスイ</t>
    </rPh>
    <rPh sb="67" eb="69">
      <t>ショリ</t>
    </rPh>
    <rPh sb="69" eb="71">
      <t>ゲンカ</t>
    </rPh>
    <rPh sb="72" eb="74">
      <t>ゲンショウ</t>
    </rPh>
    <rPh sb="79" eb="81">
      <t>カイケイ</t>
    </rPh>
    <rPh sb="84" eb="86">
      <t>クリイレ</t>
    </rPh>
    <rPh sb="86" eb="87">
      <t>キン</t>
    </rPh>
    <rPh sb="88" eb="90">
      <t>ゲンショウ</t>
    </rPh>
    <rPh sb="95" eb="97">
      <t>ヒツヨウ</t>
    </rPh>
    <rPh sb="106" eb="108">
      <t>ヘイセイ</t>
    </rPh>
    <rPh sb="110" eb="111">
      <t>ネン</t>
    </rPh>
    <rPh sb="111" eb="112">
      <t>ド</t>
    </rPh>
    <rPh sb="113" eb="115">
      <t>サクテイ</t>
    </rPh>
    <rPh sb="117" eb="120">
      <t>チュウチョウキ</t>
    </rPh>
    <rPh sb="120" eb="121">
      <t>テキ</t>
    </rPh>
    <rPh sb="122" eb="124">
      <t>ケイエイ</t>
    </rPh>
    <rPh sb="125" eb="127">
      <t>キホン</t>
    </rPh>
    <rPh sb="127" eb="129">
      <t>ケイカク</t>
    </rPh>
    <rPh sb="133" eb="135">
      <t>ケイエイ</t>
    </rPh>
    <rPh sb="135" eb="137">
      <t>センリャク</t>
    </rPh>
    <rPh sb="139" eb="140">
      <t>ソ</t>
    </rPh>
    <rPh sb="143" eb="145">
      <t>ケイエイ</t>
    </rPh>
    <rPh sb="145" eb="147">
      <t>キバン</t>
    </rPh>
    <rPh sb="148" eb="150">
      <t>キョウカ</t>
    </rPh>
    <rPh sb="151" eb="153">
      <t>ザイセイ</t>
    </rPh>
    <rPh sb="160" eb="162">
      <t>コウジョウ</t>
    </rPh>
    <rPh sb="163" eb="164">
      <t>ト</t>
    </rPh>
    <rPh sb="165" eb="166">
      <t>ク</t>
    </rPh>
    <rPh sb="170" eb="172">
      <t>ヒツヨウ</t>
    </rPh>
    <phoneticPr fontId="16"/>
  </si>
  <si>
    <t>　H25年度までの収支は、平均値を上回り黒字だったが、H26年度からは赤字となった。経常収支比率がＨ26年度より平均値を下回っていて、主たる要因は、一般会計からの補助金の減少（H25年度、371,216千円⇒H29年度、341,615千円）で、今後の施設更新等に係る費用を確保するために、更なる費用削減に努める。
　流動比率のマイナスの要因は、公共下水道、特定環境保全公共下水道、農業集落排水事業を１つの会計で処理しているため公共下水道の流動資産（預金）がマイナスになったことによるもので、使用料等の回収に努める。
　企業債残高対事業規模比率については、Ｈ26年度から低下傾向にはあるが、今後の投資規模については、適切であるかを分析し経営改善を図っていく。
　経費回収率については、Ｈ28年度から平均値を下回っているが、加入促進等により経費回収率の向上に努める。
　汚水処理原価については、Ｈ29年度に平均値を上回ったが、今後も維持管理費の削減に務める。
　水洗化率については、平均値を下回っており、接続率向上のため、更なる加入促進を行っていく。</t>
    <rPh sb="4" eb="6">
      <t>ネンド</t>
    </rPh>
    <rPh sb="9" eb="11">
      <t>シュウシ</t>
    </rPh>
    <rPh sb="13" eb="16">
      <t>ヘイキンチ</t>
    </rPh>
    <rPh sb="17" eb="19">
      <t>ウワマワ</t>
    </rPh>
    <rPh sb="20" eb="22">
      <t>クロジ</t>
    </rPh>
    <rPh sb="30" eb="32">
      <t>ネンド</t>
    </rPh>
    <rPh sb="35" eb="37">
      <t>アカジ</t>
    </rPh>
    <rPh sb="42" eb="44">
      <t>ケイジョウ</t>
    </rPh>
    <rPh sb="44" eb="46">
      <t>シュウシ</t>
    </rPh>
    <rPh sb="46" eb="48">
      <t>ヒリツ</t>
    </rPh>
    <rPh sb="52" eb="54">
      <t>ネンド</t>
    </rPh>
    <rPh sb="56" eb="59">
      <t>ヘイキンチ</t>
    </rPh>
    <rPh sb="60" eb="62">
      <t>シタマワ</t>
    </rPh>
    <rPh sb="67" eb="68">
      <t>シュ</t>
    </rPh>
    <rPh sb="70" eb="72">
      <t>ヨウイン</t>
    </rPh>
    <rPh sb="91" eb="93">
      <t>ネンド</t>
    </rPh>
    <rPh sb="101" eb="103">
      <t>センエン</t>
    </rPh>
    <rPh sb="107" eb="109">
      <t>ネンド</t>
    </rPh>
    <rPh sb="117" eb="119">
      <t>センエン</t>
    </rPh>
    <rPh sb="122" eb="124">
      <t>コンゴ</t>
    </rPh>
    <rPh sb="125" eb="127">
      <t>シセツ</t>
    </rPh>
    <rPh sb="127" eb="129">
      <t>コウシン</t>
    </rPh>
    <rPh sb="129" eb="130">
      <t>トウ</t>
    </rPh>
    <rPh sb="131" eb="132">
      <t>カカ</t>
    </rPh>
    <rPh sb="133" eb="135">
      <t>ヒヨウ</t>
    </rPh>
    <rPh sb="136" eb="138">
      <t>カクホ</t>
    </rPh>
    <rPh sb="144" eb="145">
      <t>サラ</t>
    </rPh>
    <rPh sb="147" eb="149">
      <t>ヒヨウ</t>
    </rPh>
    <rPh sb="149" eb="151">
      <t>サクゲン</t>
    </rPh>
    <rPh sb="152" eb="153">
      <t>ツト</t>
    </rPh>
    <rPh sb="158" eb="160">
      <t>リュウドウ</t>
    </rPh>
    <rPh sb="160" eb="162">
      <t>ヒリツ</t>
    </rPh>
    <rPh sb="168" eb="170">
      <t>ヨウイン</t>
    </rPh>
    <rPh sb="172" eb="174">
      <t>コウキョウ</t>
    </rPh>
    <rPh sb="174" eb="177">
      <t>ゲスイドウ</t>
    </rPh>
    <rPh sb="178" eb="180">
      <t>トクテイ</t>
    </rPh>
    <rPh sb="180" eb="182">
      <t>カンキョウ</t>
    </rPh>
    <rPh sb="182" eb="184">
      <t>ホゼン</t>
    </rPh>
    <rPh sb="184" eb="186">
      <t>コウキョウ</t>
    </rPh>
    <rPh sb="186" eb="189">
      <t>ゲスイドウ</t>
    </rPh>
    <rPh sb="190" eb="192">
      <t>ノウギョウ</t>
    </rPh>
    <rPh sb="192" eb="194">
      <t>シュウラク</t>
    </rPh>
    <rPh sb="194" eb="196">
      <t>ハイスイ</t>
    </rPh>
    <rPh sb="196" eb="198">
      <t>ジギョウ</t>
    </rPh>
    <rPh sb="202" eb="204">
      <t>カイケイ</t>
    </rPh>
    <rPh sb="205" eb="207">
      <t>ショリ</t>
    </rPh>
    <rPh sb="213" eb="215">
      <t>コウキョウ</t>
    </rPh>
    <rPh sb="215" eb="218">
      <t>ゲスイドウ</t>
    </rPh>
    <rPh sb="219" eb="221">
      <t>リュウドウ</t>
    </rPh>
    <rPh sb="221" eb="223">
      <t>シサン</t>
    </rPh>
    <rPh sb="245" eb="248">
      <t>シヨウリョウ</t>
    </rPh>
    <rPh sb="248" eb="249">
      <t>トウ</t>
    </rPh>
    <rPh sb="250" eb="252">
      <t>カイシュウ</t>
    </rPh>
    <rPh sb="253" eb="254">
      <t>ツト</t>
    </rPh>
    <rPh sb="270" eb="271">
      <t>リツ</t>
    </rPh>
    <rPh sb="280" eb="281">
      <t>ネン</t>
    </rPh>
    <rPh sb="281" eb="282">
      <t>ド</t>
    </rPh>
    <rPh sb="284" eb="286">
      <t>テイカ</t>
    </rPh>
    <rPh sb="286" eb="288">
      <t>ケイコウ</t>
    </rPh>
    <rPh sb="294" eb="296">
      <t>コンゴ</t>
    </rPh>
    <rPh sb="307" eb="309">
      <t>テキセツ</t>
    </rPh>
    <rPh sb="314" eb="316">
      <t>ブンセキ</t>
    </rPh>
    <rPh sb="330" eb="332">
      <t>ケイヒ</t>
    </rPh>
    <rPh sb="332" eb="334">
      <t>カイシュウ</t>
    </rPh>
    <rPh sb="334" eb="335">
      <t>リツ</t>
    </rPh>
    <rPh sb="344" eb="345">
      <t>ネン</t>
    </rPh>
    <rPh sb="345" eb="346">
      <t>ド</t>
    </rPh>
    <rPh sb="348" eb="351">
      <t>ヘイキンチ</t>
    </rPh>
    <rPh sb="360" eb="362">
      <t>カニュウ</t>
    </rPh>
    <rPh sb="362" eb="364">
      <t>ソクシン</t>
    </rPh>
    <rPh sb="364" eb="365">
      <t>トウ</t>
    </rPh>
    <rPh sb="368" eb="370">
      <t>ケイヒ</t>
    </rPh>
    <rPh sb="370" eb="372">
      <t>カイシュウ</t>
    </rPh>
    <rPh sb="372" eb="373">
      <t>リツ</t>
    </rPh>
    <rPh sb="374" eb="376">
      <t>コウジョウ</t>
    </rPh>
    <rPh sb="377" eb="378">
      <t>ツト</t>
    </rPh>
    <rPh sb="383" eb="385">
      <t>オスイ</t>
    </rPh>
    <rPh sb="385" eb="387">
      <t>ショリ</t>
    </rPh>
    <rPh sb="387" eb="389">
      <t>ゲンカ</t>
    </rPh>
    <rPh sb="398" eb="399">
      <t>ネン</t>
    </rPh>
    <rPh sb="399" eb="400">
      <t>ド</t>
    </rPh>
    <rPh sb="401" eb="404">
      <t>ヘイキンチ</t>
    </rPh>
    <rPh sb="423" eb="424">
      <t>ツト</t>
    </rPh>
    <rPh sb="429" eb="432">
      <t>スイセンカ</t>
    </rPh>
    <rPh sb="432" eb="433">
      <t>リツ</t>
    </rPh>
    <rPh sb="439" eb="442">
      <t>ヘイキンチ</t>
    </rPh>
    <rPh sb="443" eb="445">
      <t>シタマワ</t>
    </rPh>
    <rPh sb="450" eb="452">
      <t>セツゾク</t>
    </rPh>
    <rPh sb="452" eb="453">
      <t>リツ</t>
    </rPh>
    <rPh sb="453" eb="455">
      <t>コウジョウ</t>
    </rPh>
    <rPh sb="459" eb="460">
      <t>サラ</t>
    </rPh>
    <rPh sb="462" eb="464">
      <t>カニュウ</t>
    </rPh>
    <rPh sb="464" eb="466">
      <t>ソクシン</t>
    </rPh>
    <rPh sb="467" eb="468">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</si>
</sst>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D6-482A-84F2-2E478B16B166}"/>
            </c:ext>
          </c:extLst>
        </c:ser>
        <c:dLbls>
          <c:showLegendKey val="0"/>
          <c:showVal val="0"/>
          <c:showCatName val="0"/>
          <c:showSerName val="0"/>
          <c:showPercent val="0"/>
          <c:showBubbleSize val="0"/>
        </c:dLbls>
        <c:gapWidth val="150"/>
        <c:axId val="86859776"/>
        <c:axId val="868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0.19</c:v>
                </c:pt>
                <c:pt idx="4">
                  <c:v>0.23</c:v>
                </c:pt>
              </c:numCache>
            </c:numRef>
          </c:val>
          <c:smooth val="0"/>
          <c:extLst xmlns:c16r2="http://schemas.microsoft.com/office/drawing/2015/06/chart">
            <c:ext xmlns:c16="http://schemas.microsoft.com/office/drawing/2014/chart" uri="{C3380CC4-5D6E-409C-BE32-E72D297353CC}">
              <c16:uniqueId val="{00000001-D3D6-482A-84F2-2E478B16B166}"/>
            </c:ext>
          </c:extLst>
        </c:ser>
        <c:dLbls>
          <c:showLegendKey val="0"/>
          <c:showVal val="0"/>
          <c:showCatName val="0"/>
          <c:showSerName val="0"/>
          <c:showPercent val="0"/>
          <c:showBubbleSize val="0"/>
        </c:dLbls>
        <c:marker val="1"/>
        <c:smooth val="0"/>
        <c:axId val="86859776"/>
        <c:axId val="86861696"/>
      </c:lineChart>
      <c:dateAx>
        <c:axId val="86859776"/>
        <c:scaling>
          <c:orientation val="minMax"/>
        </c:scaling>
        <c:delete val="1"/>
        <c:axPos val="b"/>
        <c:numFmt formatCode="ge" sourceLinked="1"/>
        <c:majorTickMark val="none"/>
        <c:minorTickMark val="none"/>
        <c:tickLblPos val="none"/>
        <c:crossAx val="86861696"/>
        <c:crosses val="autoZero"/>
        <c:auto val="1"/>
        <c:lblOffset val="100"/>
        <c:baseTimeUnit val="years"/>
      </c:dateAx>
      <c:valAx>
        <c:axId val="868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59.52</c:v>
                </c:pt>
                <c:pt idx="1">
                  <c:v>57.9</c:v>
                </c:pt>
                <c:pt idx="2">
                  <c:v>60.67</c:v>
                </c:pt>
                <c:pt idx="3">
                  <c:v>77.290000000000006</c:v>
                </c:pt>
                <c:pt idx="4">
                  <c:v>73.540000000000006</c:v>
                </c:pt>
              </c:numCache>
            </c:numRef>
          </c:val>
          <c:extLst xmlns:c16r2="http://schemas.microsoft.com/office/drawing/2015/06/chart">
            <c:ext xmlns:c16="http://schemas.microsoft.com/office/drawing/2014/chart" uri="{C3380CC4-5D6E-409C-BE32-E72D297353CC}">
              <c16:uniqueId val="{00000000-044E-460C-9E21-DD50EC8E9A51}"/>
            </c:ext>
          </c:extLst>
        </c:ser>
        <c:dLbls>
          <c:showLegendKey val="0"/>
          <c:showVal val="0"/>
          <c:showCatName val="0"/>
          <c:showSerName val="0"/>
          <c:showPercent val="0"/>
          <c:showBubbleSize val="0"/>
        </c:dLbls>
        <c:gapWidth val="150"/>
        <c:axId val="40390016"/>
        <c:axId val="403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59.35</c:v>
                </c:pt>
                <c:pt idx="4">
                  <c:v>58.4</c:v>
                </c:pt>
              </c:numCache>
            </c:numRef>
          </c:val>
          <c:smooth val="0"/>
          <c:extLst xmlns:c16r2="http://schemas.microsoft.com/office/drawing/2015/06/chart">
            <c:ext xmlns:c16="http://schemas.microsoft.com/office/drawing/2014/chart" uri="{C3380CC4-5D6E-409C-BE32-E72D297353CC}">
              <c16:uniqueId val="{00000001-044E-460C-9E21-DD50EC8E9A51}"/>
            </c:ext>
          </c:extLst>
        </c:ser>
        <c:dLbls>
          <c:showLegendKey val="0"/>
          <c:showVal val="0"/>
          <c:showCatName val="0"/>
          <c:showSerName val="0"/>
          <c:showPercent val="0"/>
          <c:showBubbleSize val="0"/>
        </c:dLbls>
        <c:marker val="1"/>
        <c:smooth val="0"/>
        <c:axId val="40390016"/>
        <c:axId val="40392192"/>
      </c:lineChart>
      <c:dateAx>
        <c:axId val="40390016"/>
        <c:scaling>
          <c:orientation val="minMax"/>
        </c:scaling>
        <c:delete val="1"/>
        <c:axPos val="b"/>
        <c:numFmt formatCode="ge" sourceLinked="1"/>
        <c:majorTickMark val="none"/>
        <c:minorTickMark val="none"/>
        <c:tickLblPos val="none"/>
        <c:crossAx val="40392192"/>
        <c:crosses val="autoZero"/>
        <c:auto val="1"/>
        <c:lblOffset val="100"/>
        <c:baseTimeUnit val="years"/>
      </c:dateAx>
      <c:valAx>
        <c:axId val="403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77.37</c:v>
                </c:pt>
                <c:pt idx="1">
                  <c:v>80.08</c:v>
                </c:pt>
                <c:pt idx="2">
                  <c:v>80.97</c:v>
                </c:pt>
                <c:pt idx="3">
                  <c:v>82.84</c:v>
                </c:pt>
                <c:pt idx="4">
                  <c:v>83.4</c:v>
                </c:pt>
              </c:numCache>
            </c:numRef>
          </c:val>
          <c:extLst xmlns:c16r2="http://schemas.microsoft.com/office/drawing/2015/06/chart">
            <c:ext xmlns:c16="http://schemas.microsoft.com/office/drawing/2014/chart" uri="{C3380CC4-5D6E-409C-BE32-E72D297353CC}">
              <c16:uniqueId val="{00000000-7017-4BCB-B7F8-A2D4CFAD4B9C}"/>
            </c:ext>
          </c:extLst>
        </c:ser>
        <c:dLbls>
          <c:showLegendKey val="0"/>
          <c:showVal val="0"/>
          <c:showCatName val="0"/>
          <c:showSerName val="0"/>
          <c:showPercent val="0"/>
          <c:showBubbleSize val="0"/>
        </c:dLbls>
        <c:gapWidth val="150"/>
        <c:axId val="40415232"/>
        <c:axId val="404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89.88</c:v>
                </c:pt>
                <c:pt idx="4">
                  <c:v>89.68</c:v>
                </c:pt>
              </c:numCache>
            </c:numRef>
          </c:val>
          <c:smooth val="0"/>
          <c:extLst xmlns:c16r2="http://schemas.microsoft.com/office/drawing/2015/06/chart">
            <c:ext xmlns:c16="http://schemas.microsoft.com/office/drawing/2014/chart" uri="{C3380CC4-5D6E-409C-BE32-E72D297353CC}">
              <c16:uniqueId val="{00000001-7017-4BCB-B7F8-A2D4CFAD4B9C}"/>
            </c:ext>
          </c:extLst>
        </c:ser>
        <c:dLbls>
          <c:showLegendKey val="0"/>
          <c:showVal val="0"/>
          <c:showCatName val="0"/>
          <c:showSerName val="0"/>
          <c:showPercent val="0"/>
          <c:showBubbleSize val="0"/>
        </c:dLbls>
        <c:marker val="1"/>
        <c:smooth val="0"/>
        <c:axId val="40415232"/>
        <c:axId val="40417152"/>
      </c:lineChart>
      <c:dateAx>
        <c:axId val="40415232"/>
        <c:scaling>
          <c:orientation val="minMax"/>
        </c:scaling>
        <c:delete val="1"/>
        <c:axPos val="b"/>
        <c:numFmt formatCode="ge" sourceLinked="1"/>
        <c:majorTickMark val="none"/>
        <c:minorTickMark val="none"/>
        <c:tickLblPos val="none"/>
        <c:crossAx val="40417152"/>
        <c:crosses val="autoZero"/>
        <c:auto val="1"/>
        <c:lblOffset val="100"/>
        <c:baseTimeUnit val="years"/>
      </c:dateAx>
      <c:valAx>
        <c:axId val="404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104.62</c:v>
                </c:pt>
                <c:pt idx="1">
                  <c:v>95.56</c:v>
                </c:pt>
                <c:pt idx="2">
                  <c:v>98.82</c:v>
                </c:pt>
                <c:pt idx="3">
                  <c:v>99.04</c:v>
                </c:pt>
                <c:pt idx="4">
                  <c:v>96.45</c:v>
                </c:pt>
              </c:numCache>
            </c:numRef>
          </c:val>
          <c:extLst xmlns:c16r2="http://schemas.microsoft.com/office/drawing/2015/06/chart">
            <c:ext xmlns:c16="http://schemas.microsoft.com/office/drawing/2014/chart" uri="{C3380CC4-5D6E-409C-BE32-E72D297353CC}">
              <c16:uniqueId val="{00000000-AA69-4F51-8E3F-105CB6C91F66}"/>
            </c:ext>
          </c:extLst>
        </c:ser>
        <c:dLbls>
          <c:showLegendKey val="0"/>
          <c:showVal val="0"/>
          <c:showCatName val="0"/>
          <c:showSerName val="0"/>
          <c:showPercent val="0"/>
          <c:showBubbleSize val="0"/>
        </c:dLbls>
        <c:gapWidth val="150"/>
        <c:axId val="102641024"/>
        <c:axId val="10295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108.56</c:v>
                </c:pt>
                <c:pt idx="2">
                  <c:v>109.12</c:v>
                </c:pt>
                <c:pt idx="3">
                  <c:v>105.98</c:v>
                </c:pt>
                <c:pt idx="4">
                  <c:v>105.53</c:v>
                </c:pt>
              </c:numCache>
            </c:numRef>
          </c:val>
          <c:smooth val="0"/>
          <c:extLst xmlns:c16r2="http://schemas.microsoft.com/office/drawing/2015/06/chart">
            <c:ext xmlns:c16="http://schemas.microsoft.com/office/drawing/2014/chart" uri="{C3380CC4-5D6E-409C-BE32-E72D297353CC}">
              <c16:uniqueId val="{00000001-AA69-4F51-8E3F-105CB6C91F66}"/>
            </c:ext>
          </c:extLst>
        </c:ser>
        <c:dLbls>
          <c:showLegendKey val="0"/>
          <c:showVal val="0"/>
          <c:showCatName val="0"/>
          <c:showSerName val="0"/>
          <c:showPercent val="0"/>
          <c:showBubbleSize val="0"/>
        </c:dLbls>
        <c:marker val="1"/>
        <c:smooth val="0"/>
        <c:axId val="102641024"/>
        <c:axId val="102954880"/>
      </c:lineChart>
      <c:dateAx>
        <c:axId val="102641024"/>
        <c:scaling>
          <c:orientation val="minMax"/>
        </c:scaling>
        <c:delete val="1"/>
        <c:axPos val="b"/>
        <c:numFmt formatCode="ge" sourceLinked="1"/>
        <c:majorTickMark val="none"/>
        <c:minorTickMark val="none"/>
        <c:tickLblPos val="none"/>
        <c:crossAx val="102954880"/>
        <c:crosses val="autoZero"/>
        <c:auto val="1"/>
        <c:lblOffset val="100"/>
        <c:baseTimeUnit val="years"/>
      </c:dateAx>
      <c:valAx>
        <c:axId val="1029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7.06</c:v>
                </c:pt>
                <c:pt idx="1">
                  <c:v>15.6</c:v>
                </c:pt>
                <c:pt idx="2">
                  <c:v>17.95</c:v>
                </c:pt>
                <c:pt idx="3">
                  <c:v>20.49</c:v>
                </c:pt>
                <c:pt idx="4">
                  <c:v>22.91</c:v>
                </c:pt>
              </c:numCache>
            </c:numRef>
          </c:val>
          <c:extLst xmlns:c16r2="http://schemas.microsoft.com/office/drawing/2015/06/chart">
            <c:ext xmlns:c16="http://schemas.microsoft.com/office/drawing/2014/chart" uri="{C3380CC4-5D6E-409C-BE32-E72D297353CC}">
              <c16:uniqueId val="{00000000-F74F-45A3-8D62-1BCFAB9B9EE2}"/>
            </c:ext>
          </c:extLst>
        </c:ser>
        <c:dLbls>
          <c:showLegendKey val="0"/>
          <c:showVal val="0"/>
          <c:showCatName val="0"/>
          <c:showSerName val="0"/>
          <c:showPercent val="0"/>
          <c:showBubbleSize val="0"/>
        </c:dLbls>
        <c:gapWidth val="150"/>
        <c:axId val="107480576"/>
        <c:axId val="13095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11.39</c:v>
                </c:pt>
                <c:pt idx="1">
                  <c:v>21.28</c:v>
                </c:pt>
                <c:pt idx="2">
                  <c:v>23.95</c:v>
                </c:pt>
                <c:pt idx="3">
                  <c:v>27.12</c:v>
                </c:pt>
                <c:pt idx="4">
                  <c:v>29.5</c:v>
                </c:pt>
              </c:numCache>
            </c:numRef>
          </c:val>
          <c:smooth val="0"/>
          <c:extLst xmlns:c16r2="http://schemas.microsoft.com/office/drawing/2015/06/chart">
            <c:ext xmlns:c16="http://schemas.microsoft.com/office/drawing/2014/chart" uri="{C3380CC4-5D6E-409C-BE32-E72D297353CC}">
              <c16:uniqueId val="{00000001-F74F-45A3-8D62-1BCFAB9B9EE2}"/>
            </c:ext>
          </c:extLst>
        </c:ser>
        <c:dLbls>
          <c:showLegendKey val="0"/>
          <c:showVal val="0"/>
          <c:showCatName val="0"/>
          <c:showSerName val="0"/>
          <c:showPercent val="0"/>
          <c:showBubbleSize val="0"/>
        </c:dLbls>
        <c:marker val="1"/>
        <c:smooth val="0"/>
        <c:axId val="107480576"/>
        <c:axId val="130954752"/>
      </c:lineChart>
      <c:dateAx>
        <c:axId val="107480576"/>
        <c:scaling>
          <c:orientation val="minMax"/>
        </c:scaling>
        <c:delete val="1"/>
        <c:axPos val="b"/>
        <c:numFmt formatCode="ge" sourceLinked="1"/>
        <c:majorTickMark val="none"/>
        <c:minorTickMark val="none"/>
        <c:tickLblPos val="none"/>
        <c:crossAx val="130954752"/>
        <c:crosses val="autoZero"/>
        <c:auto val="1"/>
        <c:lblOffset val="100"/>
        <c:baseTimeUnit val="years"/>
      </c:dateAx>
      <c:valAx>
        <c:axId val="1309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68-46EC-B18D-43A5766D9AB2}"/>
            </c:ext>
          </c:extLst>
        </c:ser>
        <c:dLbls>
          <c:showLegendKey val="0"/>
          <c:showVal val="0"/>
          <c:showCatName val="0"/>
          <c:showSerName val="0"/>
          <c:showPercent val="0"/>
          <c:showBubbleSize val="0"/>
        </c:dLbls>
        <c:gapWidth val="150"/>
        <c:axId val="131823872"/>
        <c:axId val="1319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0.78</c:v>
                </c:pt>
                <c:pt idx="1">
                  <c:v>0</c:v>
                </c:pt>
                <c:pt idx="2">
                  <c:v>0</c:v>
                </c:pt>
                <c:pt idx="3" formatCode="#,##0.00;&quot;△&quot;#,##0.00;&quot;-&quot;">
                  <c:v>1.93</c:v>
                </c:pt>
                <c:pt idx="4" formatCode="#,##0.00;&quot;△&quot;#,##0.00;&quot;-&quot;">
                  <c:v>1.92</c:v>
                </c:pt>
              </c:numCache>
            </c:numRef>
          </c:val>
          <c:smooth val="0"/>
          <c:extLst xmlns:c16r2="http://schemas.microsoft.com/office/drawing/2015/06/chart">
            <c:ext xmlns:c16="http://schemas.microsoft.com/office/drawing/2014/chart" uri="{C3380CC4-5D6E-409C-BE32-E72D297353CC}">
              <c16:uniqueId val="{00000001-5868-46EC-B18D-43A5766D9AB2}"/>
            </c:ext>
          </c:extLst>
        </c:ser>
        <c:dLbls>
          <c:showLegendKey val="0"/>
          <c:showVal val="0"/>
          <c:showCatName val="0"/>
          <c:showSerName val="0"/>
          <c:showPercent val="0"/>
          <c:showBubbleSize val="0"/>
        </c:dLbls>
        <c:marker val="1"/>
        <c:smooth val="0"/>
        <c:axId val="131823872"/>
        <c:axId val="131951616"/>
      </c:lineChart>
      <c:dateAx>
        <c:axId val="131823872"/>
        <c:scaling>
          <c:orientation val="minMax"/>
        </c:scaling>
        <c:delete val="1"/>
        <c:axPos val="b"/>
        <c:numFmt formatCode="ge" sourceLinked="1"/>
        <c:majorTickMark val="none"/>
        <c:minorTickMark val="none"/>
        <c:tickLblPos val="none"/>
        <c:crossAx val="131951616"/>
        <c:crosses val="autoZero"/>
        <c:auto val="1"/>
        <c:lblOffset val="100"/>
        <c:baseTimeUnit val="years"/>
      </c:dateAx>
      <c:valAx>
        <c:axId val="1319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43-437F-9FA9-0002052355A2}"/>
            </c:ext>
          </c:extLst>
        </c:ser>
        <c:dLbls>
          <c:showLegendKey val="0"/>
          <c:showVal val="0"/>
          <c:showCatName val="0"/>
          <c:showSerName val="0"/>
          <c:showPercent val="0"/>
          <c:showBubbleSize val="0"/>
        </c:dLbls>
        <c:gapWidth val="150"/>
        <c:axId val="195388928"/>
        <c:axId val="1953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149.66</c:v>
                </c:pt>
                <c:pt idx="1">
                  <c:v>100.32</c:v>
                </c:pt>
                <c:pt idx="2">
                  <c:v>116.49</c:v>
                </c:pt>
                <c:pt idx="3">
                  <c:v>41.15</c:v>
                </c:pt>
                <c:pt idx="4">
                  <c:v>39.08</c:v>
                </c:pt>
              </c:numCache>
            </c:numRef>
          </c:val>
          <c:smooth val="0"/>
          <c:extLst xmlns:c16r2="http://schemas.microsoft.com/office/drawing/2015/06/chart">
            <c:ext xmlns:c16="http://schemas.microsoft.com/office/drawing/2014/chart" uri="{C3380CC4-5D6E-409C-BE32-E72D297353CC}">
              <c16:uniqueId val="{00000001-F243-437F-9FA9-0002052355A2}"/>
            </c:ext>
          </c:extLst>
        </c:ser>
        <c:dLbls>
          <c:showLegendKey val="0"/>
          <c:showVal val="0"/>
          <c:showCatName val="0"/>
          <c:showSerName val="0"/>
          <c:showPercent val="0"/>
          <c:showBubbleSize val="0"/>
        </c:dLbls>
        <c:marker val="1"/>
        <c:smooth val="0"/>
        <c:axId val="195388928"/>
        <c:axId val="195390848"/>
      </c:lineChart>
      <c:dateAx>
        <c:axId val="195388928"/>
        <c:scaling>
          <c:orientation val="minMax"/>
        </c:scaling>
        <c:delete val="1"/>
        <c:axPos val="b"/>
        <c:numFmt formatCode="ge" sourceLinked="1"/>
        <c:majorTickMark val="none"/>
        <c:minorTickMark val="none"/>
        <c:tickLblPos val="none"/>
        <c:crossAx val="195390848"/>
        <c:crosses val="autoZero"/>
        <c:auto val="1"/>
        <c:lblOffset val="100"/>
        <c:baseTimeUnit val="years"/>
      </c:dateAx>
      <c:valAx>
        <c:axId val="1953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115.8</c:v>
                </c:pt>
                <c:pt idx="1">
                  <c:v>23.26</c:v>
                </c:pt>
                <c:pt idx="2">
                  <c:v>29.36</c:v>
                </c:pt>
                <c:pt idx="3">
                  <c:v>3.24</c:v>
                </c:pt>
                <c:pt idx="4">
                  <c:v>-15.35</c:v>
                </c:pt>
              </c:numCache>
            </c:numRef>
          </c:val>
          <c:extLst xmlns:c16r2="http://schemas.microsoft.com/office/drawing/2015/06/chart">
            <c:ext xmlns:c16="http://schemas.microsoft.com/office/drawing/2014/chart" uri="{C3380CC4-5D6E-409C-BE32-E72D297353CC}">
              <c16:uniqueId val="{00000000-629A-436F-A315-C9F0220E20AC}"/>
            </c:ext>
          </c:extLst>
        </c:ser>
        <c:dLbls>
          <c:showLegendKey val="0"/>
          <c:showVal val="0"/>
          <c:showCatName val="0"/>
          <c:showSerName val="0"/>
          <c:showPercent val="0"/>
          <c:showBubbleSize val="0"/>
        </c:dLbls>
        <c:gapWidth val="150"/>
        <c:axId val="39561472"/>
        <c:axId val="395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246.4</c:v>
                </c:pt>
                <c:pt idx="1">
                  <c:v>49.23</c:v>
                </c:pt>
                <c:pt idx="2">
                  <c:v>44.37</c:v>
                </c:pt>
                <c:pt idx="3">
                  <c:v>88.12</c:v>
                </c:pt>
                <c:pt idx="4">
                  <c:v>81.33</c:v>
                </c:pt>
              </c:numCache>
            </c:numRef>
          </c:val>
          <c:smooth val="0"/>
          <c:extLst xmlns:c16r2="http://schemas.microsoft.com/office/drawing/2015/06/chart">
            <c:ext xmlns:c16="http://schemas.microsoft.com/office/drawing/2014/chart" uri="{C3380CC4-5D6E-409C-BE32-E72D297353CC}">
              <c16:uniqueId val="{00000001-629A-436F-A315-C9F0220E20AC}"/>
            </c:ext>
          </c:extLst>
        </c:ser>
        <c:dLbls>
          <c:showLegendKey val="0"/>
          <c:showVal val="0"/>
          <c:showCatName val="0"/>
          <c:showSerName val="0"/>
          <c:showPercent val="0"/>
          <c:showBubbleSize val="0"/>
        </c:dLbls>
        <c:marker val="1"/>
        <c:smooth val="0"/>
        <c:axId val="39561472"/>
        <c:axId val="39567744"/>
      </c:lineChart>
      <c:dateAx>
        <c:axId val="39561472"/>
        <c:scaling>
          <c:orientation val="minMax"/>
        </c:scaling>
        <c:delete val="1"/>
        <c:axPos val="b"/>
        <c:numFmt formatCode="ge" sourceLinked="1"/>
        <c:majorTickMark val="none"/>
        <c:minorTickMark val="none"/>
        <c:tickLblPos val="none"/>
        <c:crossAx val="39567744"/>
        <c:crosses val="autoZero"/>
        <c:auto val="1"/>
        <c:lblOffset val="100"/>
        <c:baseTimeUnit val="years"/>
      </c:dateAx>
      <c:valAx>
        <c:axId val="395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830.38</c:v>
                </c:pt>
                <c:pt idx="1">
                  <c:v>939.8</c:v>
                </c:pt>
                <c:pt idx="2">
                  <c:v>895.96</c:v>
                </c:pt>
                <c:pt idx="3">
                  <c:v>781.53</c:v>
                </c:pt>
                <c:pt idx="4">
                  <c:v>736.62</c:v>
                </c:pt>
              </c:numCache>
            </c:numRef>
          </c:val>
          <c:extLst xmlns:c16r2="http://schemas.microsoft.com/office/drawing/2015/06/chart">
            <c:ext xmlns:c16="http://schemas.microsoft.com/office/drawing/2014/chart" uri="{C3380CC4-5D6E-409C-BE32-E72D297353CC}">
              <c16:uniqueId val="{00000000-D1FA-4592-A47A-54A0FF07BECA}"/>
            </c:ext>
          </c:extLst>
        </c:ser>
        <c:dLbls>
          <c:showLegendKey val="0"/>
          <c:showVal val="0"/>
          <c:showCatName val="0"/>
          <c:showSerName val="0"/>
          <c:showPercent val="0"/>
          <c:showBubbleSize val="0"/>
        </c:dLbls>
        <c:gapWidth val="150"/>
        <c:axId val="39582336"/>
        <c:axId val="396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716.96</c:v>
                </c:pt>
                <c:pt idx="4">
                  <c:v>799.11</c:v>
                </c:pt>
              </c:numCache>
            </c:numRef>
          </c:val>
          <c:smooth val="0"/>
          <c:extLst xmlns:c16r2="http://schemas.microsoft.com/office/drawing/2015/06/chart">
            <c:ext xmlns:c16="http://schemas.microsoft.com/office/drawing/2014/chart" uri="{C3380CC4-5D6E-409C-BE32-E72D297353CC}">
              <c16:uniqueId val="{00000001-D1FA-4592-A47A-54A0FF07BECA}"/>
            </c:ext>
          </c:extLst>
        </c:ser>
        <c:dLbls>
          <c:showLegendKey val="0"/>
          <c:showVal val="0"/>
          <c:showCatName val="0"/>
          <c:showSerName val="0"/>
          <c:showPercent val="0"/>
          <c:showBubbleSize val="0"/>
        </c:dLbls>
        <c:marker val="1"/>
        <c:smooth val="0"/>
        <c:axId val="39582336"/>
        <c:axId val="39670528"/>
      </c:lineChart>
      <c:dateAx>
        <c:axId val="39582336"/>
        <c:scaling>
          <c:orientation val="minMax"/>
        </c:scaling>
        <c:delete val="1"/>
        <c:axPos val="b"/>
        <c:numFmt formatCode="ge" sourceLinked="1"/>
        <c:majorTickMark val="none"/>
        <c:minorTickMark val="none"/>
        <c:tickLblPos val="none"/>
        <c:crossAx val="39670528"/>
        <c:crosses val="autoZero"/>
        <c:auto val="1"/>
        <c:lblOffset val="100"/>
        <c:baseTimeUnit val="years"/>
      </c:dateAx>
      <c:valAx>
        <c:axId val="396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107.24</c:v>
                </c:pt>
                <c:pt idx="1">
                  <c:v>82.95</c:v>
                </c:pt>
                <c:pt idx="2">
                  <c:v>94.16</c:v>
                </c:pt>
                <c:pt idx="3">
                  <c:v>85.47</c:v>
                </c:pt>
                <c:pt idx="4">
                  <c:v>79.87</c:v>
                </c:pt>
              </c:numCache>
            </c:numRef>
          </c:val>
          <c:extLst xmlns:c16r2="http://schemas.microsoft.com/office/drawing/2015/06/chart">
            <c:ext xmlns:c16="http://schemas.microsoft.com/office/drawing/2014/chart" uri="{C3380CC4-5D6E-409C-BE32-E72D297353CC}">
              <c16:uniqueId val="{00000000-CD6C-4303-B295-018A117DB1F3}"/>
            </c:ext>
          </c:extLst>
        </c:ser>
        <c:dLbls>
          <c:showLegendKey val="0"/>
          <c:showVal val="0"/>
          <c:showCatName val="0"/>
          <c:showSerName val="0"/>
          <c:showPercent val="0"/>
          <c:showBubbleSize val="0"/>
        </c:dLbls>
        <c:gapWidth val="150"/>
        <c:axId val="39697024"/>
        <c:axId val="3970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88.09</c:v>
                </c:pt>
                <c:pt idx="4">
                  <c:v>87.69</c:v>
                </c:pt>
              </c:numCache>
            </c:numRef>
          </c:val>
          <c:smooth val="0"/>
          <c:extLst xmlns:c16r2="http://schemas.microsoft.com/office/drawing/2015/06/chart">
            <c:ext xmlns:c16="http://schemas.microsoft.com/office/drawing/2014/chart" uri="{C3380CC4-5D6E-409C-BE32-E72D297353CC}">
              <c16:uniqueId val="{00000001-CD6C-4303-B295-018A117DB1F3}"/>
            </c:ext>
          </c:extLst>
        </c:ser>
        <c:dLbls>
          <c:showLegendKey val="0"/>
          <c:showVal val="0"/>
          <c:showCatName val="0"/>
          <c:showSerName val="0"/>
          <c:showPercent val="0"/>
          <c:showBubbleSize val="0"/>
        </c:dLbls>
        <c:marker val="1"/>
        <c:smooth val="0"/>
        <c:axId val="39697024"/>
        <c:axId val="39703296"/>
      </c:lineChart>
      <c:dateAx>
        <c:axId val="39697024"/>
        <c:scaling>
          <c:orientation val="minMax"/>
        </c:scaling>
        <c:delete val="1"/>
        <c:axPos val="b"/>
        <c:numFmt formatCode="ge" sourceLinked="1"/>
        <c:majorTickMark val="none"/>
        <c:minorTickMark val="none"/>
        <c:tickLblPos val="none"/>
        <c:crossAx val="39703296"/>
        <c:crosses val="autoZero"/>
        <c:auto val="1"/>
        <c:lblOffset val="100"/>
        <c:baseTimeUnit val="years"/>
      </c:dateAx>
      <c:valAx>
        <c:axId val="397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144.16</c:v>
                </c:pt>
                <c:pt idx="1">
                  <c:v>186.29</c:v>
                </c:pt>
                <c:pt idx="2">
                  <c:v>164.16</c:v>
                </c:pt>
                <c:pt idx="3">
                  <c:v>176.02</c:v>
                </c:pt>
                <c:pt idx="4">
                  <c:v>193.26</c:v>
                </c:pt>
              </c:numCache>
            </c:numRef>
          </c:val>
          <c:extLst xmlns:c16r2="http://schemas.microsoft.com/office/drawing/2015/06/chart">
            <c:ext xmlns:c16="http://schemas.microsoft.com/office/drawing/2014/chart" uri="{C3380CC4-5D6E-409C-BE32-E72D297353CC}">
              <c16:uniqueId val="{00000000-0BCD-4448-A81E-D30BBC536B65}"/>
            </c:ext>
          </c:extLst>
        </c:ser>
        <c:dLbls>
          <c:showLegendKey val="0"/>
          <c:showVal val="0"/>
          <c:showCatName val="0"/>
          <c:showSerName val="0"/>
          <c:showPercent val="0"/>
          <c:showBubbleSize val="0"/>
        </c:dLbls>
        <c:gapWidth val="150"/>
        <c:axId val="39713792"/>
        <c:axId val="3981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181.8</c:v>
                </c:pt>
                <c:pt idx="4">
                  <c:v>180.07</c:v>
                </c:pt>
              </c:numCache>
            </c:numRef>
          </c:val>
          <c:smooth val="0"/>
          <c:extLst xmlns:c16r2="http://schemas.microsoft.com/office/drawing/2015/06/chart">
            <c:ext xmlns:c16="http://schemas.microsoft.com/office/drawing/2014/chart" uri="{C3380CC4-5D6E-409C-BE32-E72D297353CC}">
              <c16:uniqueId val="{00000001-0BCD-4448-A81E-D30BBC536B65}"/>
            </c:ext>
          </c:extLst>
        </c:ser>
        <c:dLbls>
          <c:showLegendKey val="0"/>
          <c:showVal val="0"/>
          <c:showCatName val="0"/>
          <c:showSerName val="0"/>
          <c:showPercent val="0"/>
          <c:showBubbleSize val="0"/>
        </c:dLbls>
        <c:marker val="1"/>
        <c:smooth val="0"/>
        <c:axId val="39713792"/>
        <c:axId val="39810176"/>
      </c:lineChart>
      <c:dateAx>
        <c:axId val="39713792"/>
        <c:scaling>
          <c:orientation val="minMax"/>
        </c:scaling>
        <c:delete val="1"/>
        <c:axPos val="b"/>
        <c:numFmt formatCode="ge" sourceLinked="1"/>
        <c:majorTickMark val="none"/>
        <c:minorTickMark val="none"/>
        <c:tickLblPos val="none"/>
        <c:crossAx val="39810176"/>
        <c:crosses val="autoZero"/>
        <c:auto val="1"/>
        <c:lblOffset val="100"/>
        <c:baseTimeUnit val="years"/>
      </c:dateAx>
      <c:valAx>
        <c:axId val="398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熊本県　宇城市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7">
        <f>データ!S6</f>
        <v>59729</v>
      </c>
      <c r="AM8" s="67"/>
      <c r="AN8" s="67"/>
      <c r="AO8" s="67"/>
      <c r="AP8" s="67"/>
      <c r="AQ8" s="67"/>
      <c r="AR8" s="67"/>
      <c r="AS8" s="67"/>
      <c r="AT8" s="66">
        <f>データ!T6</f>
        <v>188.61</v>
      </c>
      <c r="AU8" s="66"/>
      <c r="AV8" s="66"/>
      <c r="AW8" s="66"/>
      <c r="AX8" s="66"/>
      <c r="AY8" s="66"/>
      <c r="AZ8" s="66"/>
      <c r="BA8" s="66"/>
      <c r="BB8" s="66">
        <f>データ!U6</f>
        <v>316.68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56.25</v>
      </c>
      <c r="J10" s="66"/>
      <c r="K10" s="66"/>
      <c r="L10" s="66"/>
      <c r="M10" s="66"/>
      <c r="N10" s="66"/>
      <c r="O10" s="66"/>
      <c r="P10" s="66">
        <f>データ!P6</f>
        <v>47.22</v>
      </c>
      <c r="Q10" s="66"/>
      <c r="R10" s="66"/>
      <c r="S10" s="66"/>
      <c r="T10" s="66"/>
      <c r="U10" s="66"/>
      <c r="V10" s="66"/>
      <c r="W10" s="66">
        <f>データ!Q6</f>
        <v>71.08</v>
      </c>
      <c r="X10" s="66"/>
      <c r="Y10" s="66"/>
      <c r="Z10" s="66"/>
      <c r="AA10" s="66"/>
      <c r="AB10" s="66"/>
      <c r="AC10" s="66"/>
      <c r="AD10" s="67">
        <f>データ!R6</f>
        <v>3090</v>
      </c>
      <c r="AE10" s="67"/>
      <c r="AF10" s="67"/>
      <c r="AG10" s="67"/>
      <c r="AH10" s="67"/>
      <c r="AI10" s="67"/>
      <c r="AJ10" s="67"/>
      <c r="AK10" s="2"/>
      <c r="AL10" s="67">
        <f>データ!V6</f>
        <v>28012</v>
      </c>
      <c r="AM10" s="67"/>
      <c r="AN10" s="67"/>
      <c r="AO10" s="67"/>
      <c r="AP10" s="67"/>
      <c r="AQ10" s="67"/>
      <c r="AR10" s="67"/>
      <c r="AS10" s="67"/>
      <c r="AT10" s="66">
        <f>データ!W6</f>
        <v>8.6999999999999993</v>
      </c>
      <c r="AU10" s="66"/>
      <c r="AV10" s="66"/>
      <c r="AW10" s="66"/>
      <c r="AX10" s="66"/>
      <c r="AY10" s="66"/>
      <c r="AZ10" s="66"/>
      <c r="BA10" s="66"/>
      <c r="BB10" s="66">
        <f>データ!X6</f>
        <v>3219.77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ywqD/2fSeSyD9LuWICpSp6JsT3/XH54abkmCzsliStTx4q7buNRO7k9H6xyPCBBgEpCmcshNtkoIzmTGvhxpvQ==" saltValue="r39nY/ySnfzRRZUTqwP5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432130</v>
      </c>
      <c r="D6" s="33">
        <f t="shared" si="3"/>
        <v>46</v>
      </c>
      <c r="E6" s="33">
        <f t="shared" si="3"/>
        <v>17</v>
      </c>
      <c r="F6" s="33">
        <f t="shared" si="3"/>
        <v>1</v>
      </c>
      <c r="G6" s="33">
        <f t="shared" si="3"/>
        <v>0</v>
      </c>
      <c r="H6" s="33" t="str">
        <f t="shared" si="3"/>
        <v>熊本県　宇城市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56.25</v>
      </c>
      <c r="P6" s="34">
        <f t="shared" si="3"/>
        <v>47.22</v>
      </c>
      <c r="Q6" s="34">
        <f t="shared" si="3"/>
        <v>71.08</v>
      </c>
      <c r="R6" s="34">
        <f t="shared" si="3"/>
        <v>3090</v>
      </c>
      <c r="S6" s="34">
        <f t="shared" si="3"/>
        <v>59729</v>
      </c>
      <c r="T6" s="34">
        <f t="shared" si="3"/>
        <v>188.61</v>
      </c>
      <c r="U6" s="34">
        <f t="shared" si="3"/>
        <v>316.68</v>
      </c>
      <c r="V6" s="34">
        <f t="shared" si="3"/>
        <v>28012</v>
      </c>
      <c r="W6" s="34">
        <f t="shared" si="3"/>
        <v>8.6999999999999993</v>
      </c>
      <c r="X6" s="34">
        <f t="shared" si="3"/>
        <v>3219.77</v>
      </c>
      <c r="Y6" s="35">
        <f>IF(Y7="",NA(),Y7)</f>
        <v>104.62</v>
      </c>
      <c r="Z6" s="35">
        <f t="shared" ref="Z6:AH6" si="4">IF(Z7="",NA(),Z7)</f>
        <v>95.56</v>
      </c>
      <c r="AA6" s="35">
        <f t="shared" si="4"/>
        <v>98.82</v>
      </c>
      <c r="AB6" s="35">
        <f t="shared" si="4"/>
        <v>99.04</v>
      </c>
      <c r="AC6" s="35">
        <f t="shared" si="4"/>
        <v>96.45</v>
      </c>
      <c r="AD6" s="35">
        <f t="shared" si="4"/>
        <v>102.73</v>
      </c>
      <c r="AE6" s="35">
        <f t="shared" si="4"/>
        <v>108.56</v>
      </c>
      <c r="AF6" s="35">
        <f t="shared" si="4"/>
        <v>109.12</v>
      </c>
      <c r="AG6" s="35">
        <f t="shared" si="4"/>
        <v>105.98</v>
      </c>
      <c r="AH6" s="35">
        <f t="shared" si="4"/>
        <v>105.53</v>
      </c>
      <c r="AI6" s="34" t="str">
        <f>IF(AI7="","",IF(AI7="-","【-】","【"&amp;SUBSTITUTE(TEXT(AI7,"#,##0.00"),"-","△")&amp;"】"))</f>
        <v>【108.80】</v>
      </c>
      <c r="AJ6" s="34">
        <f>IF(AJ7="",NA(),AJ7)</f>
        <v>0</v>
      </c>
      <c r="AK6" s="34">
        <f t="shared" ref="AK6:AS6" si="5">IF(AK7="",NA(),AK7)</f>
        <v>0</v>
      </c>
      <c r="AL6" s="34">
        <f t="shared" si="5"/>
        <v>0</v>
      </c>
      <c r="AM6" s="34">
        <f t="shared" si="5"/>
        <v>0</v>
      </c>
      <c r="AN6" s="34">
        <f t="shared" si="5"/>
        <v>0</v>
      </c>
      <c r="AO6" s="35">
        <f t="shared" si="5"/>
        <v>149.66</v>
      </c>
      <c r="AP6" s="35">
        <f t="shared" si="5"/>
        <v>100.32</v>
      </c>
      <c r="AQ6" s="35">
        <f t="shared" si="5"/>
        <v>116.49</v>
      </c>
      <c r="AR6" s="35">
        <f t="shared" si="5"/>
        <v>41.15</v>
      </c>
      <c r="AS6" s="35">
        <f t="shared" si="5"/>
        <v>39.08</v>
      </c>
      <c r="AT6" s="34" t="str">
        <f>IF(AT7="","",IF(AT7="-","【-】","【"&amp;SUBSTITUTE(TEXT(AT7,"#,##0.00"),"-","△")&amp;"】"))</f>
        <v>【4.27】</v>
      </c>
      <c r="AU6" s="35">
        <f>IF(AU7="",NA(),AU7)</f>
        <v>115.8</v>
      </c>
      <c r="AV6" s="35">
        <f t="shared" ref="AV6:BD6" si="6">IF(AV7="",NA(),AV7)</f>
        <v>23.26</v>
      </c>
      <c r="AW6" s="35">
        <f t="shared" si="6"/>
        <v>29.36</v>
      </c>
      <c r="AX6" s="35">
        <f t="shared" si="6"/>
        <v>3.24</v>
      </c>
      <c r="AY6" s="35">
        <f t="shared" si="6"/>
        <v>-15.35</v>
      </c>
      <c r="AZ6" s="35">
        <f t="shared" si="6"/>
        <v>246.4</v>
      </c>
      <c r="BA6" s="35">
        <f t="shared" si="6"/>
        <v>49.23</v>
      </c>
      <c r="BB6" s="35">
        <f t="shared" si="6"/>
        <v>44.37</v>
      </c>
      <c r="BC6" s="35">
        <f t="shared" si="6"/>
        <v>88.12</v>
      </c>
      <c r="BD6" s="35">
        <f t="shared" si="6"/>
        <v>81.33</v>
      </c>
      <c r="BE6" s="34" t="str">
        <f>IF(BE7="","",IF(BE7="-","【-】","【"&amp;SUBSTITUTE(TEXT(BE7,"#,##0.00"),"-","△")&amp;"】"))</f>
        <v>【66.41】</v>
      </c>
      <c r="BF6" s="35">
        <f>IF(BF7="",NA(),BF7)</f>
        <v>830.38</v>
      </c>
      <c r="BG6" s="35">
        <f t="shared" ref="BG6:BO6" si="7">IF(BG7="",NA(),BG7)</f>
        <v>939.8</v>
      </c>
      <c r="BH6" s="35">
        <f t="shared" si="7"/>
        <v>895.96</v>
      </c>
      <c r="BI6" s="35">
        <f t="shared" si="7"/>
        <v>781.53</v>
      </c>
      <c r="BJ6" s="35">
        <f t="shared" si="7"/>
        <v>736.62</v>
      </c>
      <c r="BK6" s="35">
        <f t="shared" si="7"/>
        <v>1209.95</v>
      </c>
      <c r="BL6" s="35">
        <f t="shared" si="7"/>
        <v>1136.5</v>
      </c>
      <c r="BM6" s="35">
        <f t="shared" si="7"/>
        <v>1118.56</v>
      </c>
      <c r="BN6" s="35">
        <f t="shared" si="7"/>
        <v>716.96</v>
      </c>
      <c r="BO6" s="35">
        <f t="shared" si="7"/>
        <v>799.11</v>
      </c>
      <c r="BP6" s="34" t="str">
        <f>IF(BP7="","",IF(BP7="-","【-】","【"&amp;SUBSTITUTE(TEXT(BP7,"#,##0.00"),"-","△")&amp;"】"))</f>
        <v>【707.33】</v>
      </c>
      <c r="BQ6" s="35">
        <f>IF(BQ7="",NA(),BQ7)</f>
        <v>107.24</v>
      </c>
      <c r="BR6" s="35">
        <f t="shared" ref="BR6:BZ6" si="8">IF(BR7="",NA(),BR7)</f>
        <v>82.95</v>
      </c>
      <c r="BS6" s="35">
        <f t="shared" si="8"/>
        <v>94.16</v>
      </c>
      <c r="BT6" s="35">
        <f t="shared" si="8"/>
        <v>85.47</v>
      </c>
      <c r="BU6" s="35">
        <f t="shared" si="8"/>
        <v>79.87</v>
      </c>
      <c r="BV6" s="35">
        <f t="shared" si="8"/>
        <v>69.48</v>
      </c>
      <c r="BW6" s="35">
        <f t="shared" si="8"/>
        <v>71.650000000000006</v>
      </c>
      <c r="BX6" s="35">
        <f t="shared" si="8"/>
        <v>72.33</v>
      </c>
      <c r="BY6" s="35">
        <f t="shared" si="8"/>
        <v>88.09</v>
      </c>
      <c r="BZ6" s="35">
        <f t="shared" si="8"/>
        <v>87.69</v>
      </c>
      <c r="CA6" s="34" t="str">
        <f>IF(CA7="","",IF(CA7="-","【-】","【"&amp;SUBSTITUTE(TEXT(CA7,"#,##0.00"),"-","△")&amp;"】"))</f>
        <v>【101.26】</v>
      </c>
      <c r="CB6" s="35">
        <f>IF(CB7="",NA(),CB7)</f>
        <v>144.16</v>
      </c>
      <c r="CC6" s="35">
        <f t="shared" ref="CC6:CK6" si="9">IF(CC7="",NA(),CC7)</f>
        <v>186.29</v>
      </c>
      <c r="CD6" s="35">
        <f t="shared" si="9"/>
        <v>164.16</v>
      </c>
      <c r="CE6" s="35">
        <f t="shared" si="9"/>
        <v>176.02</v>
      </c>
      <c r="CF6" s="35">
        <f t="shared" si="9"/>
        <v>193.26</v>
      </c>
      <c r="CG6" s="35">
        <f t="shared" si="9"/>
        <v>220.67</v>
      </c>
      <c r="CH6" s="35">
        <f t="shared" si="9"/>
        <v>217.82</v>
      </c>
      <c r="CI6" s="35">
        <f t="shared" si="9"/>
        <v>215.28</v>
      </c>
      <c r="CJ6" s="35">
        <f t="shared" si="9"/>
        <v>181.8</v>
      </c>
      <c r="CK6" s="35">
        <f t="shared" si="9"/>
        <v>180.07</v>
      </c>
      <c r="CL6" s="34" t="str">
        <f>IF(CL7="","",IF(CL7="-","【-】","【"&amp;SUBSTITUTE(TEXT(CL7,"#,##0.00"),"-","△")&amp;"】"))</f>
        <v>【136.39】</v>
      </c>
      <c r="CM6" s="35">
        <f>IF(CM7="",NA(),CM7)</f>
        <v>59.52</v>
      </c>
      <c r="CN6" s="35">
        <f t="shared" ref="CN6:CV6" si="10">IF(CN7="",NA(),CN7)</f>
        <v>57.9</v>
      </c>
      <c r="CO6" s="35">
        <f t="shared" si="10"/>
        <v>60.67</v>
      </c>
      <c r="CP6" s="35">
        <f t="shared" si="10"/>
        <v>77.290000000000006</v>
      </c>
      <c r="CQ6" s="35">
        <f t="shared" si="10"/>
        <v>73.540000000000006</v>
      </c>
      <c r="CR6" s="35">
        <f t="shared" si="10"/>
        <v>55.81</v>
      </c>
      <c r="CS6" s="35">
        <f t="shared" si="10"/>
        <v>54.44</v>
      </c>
      <c r="CT6" s="35">
        <f t="shared" si="10"/>
        <v>54.67</v>
      </c>
      <c r="CU6" s="35">
        <f t="shared" si="10"/>
        <v>59.35</v>
      </c>
      <c r="CV6" s="35">
        <f t="shared" si="10"/>
        <v>58.4</v>
      </c>
      <c r="CW6" s="34" t="str">
        <f>IF(CW7="","",IF(CW7="-","【-】","【"&amp;SUBSTITUTE(TEXT(CW7,"#,##0.00"),"-","△")&amp;"】"))</f>
        <v>【60.13】</v>
      </c>
      <c r="CX6" s="35">
        <f>IF(CX7="",NA(),CX7)</f>
        <v>77.37</v>
      </c>
      <c r="CY6" s="35">
        <f t="shared" ref="CY6:DG6" si="11">IF(CY7="",NA(),CY7)</f>
        <v>80.08</v>
      </c>
      <c r="CZ6" s="35">
        <f t="shared" si="11"/>
        <v>80.97</v>
      </c>
      <c r="DA6" s="35">
        <f t="shared" si="11"/>
        <v>82.84</v>
      </c>
      <c r="DB6" s="35">
        <f t="shared" si="11"/>
        <v>83.4</v>
      </c>
      <c r="DC6" s="35">
        <f t="shared" si="11"/>
        <v>84.41</v>
      </c>
      <c r="DD6" s="35">
        <f t="shared" si="11"/>
        <v>84.2</v>
      </c>
      <c r="DE6" s="35">
        <f t="shared" si="11"/>
        <v>83.8</v>
      </c>
      <c r="DF6" s="35">
        <f t="shared" si="11"/>
        <v>89.88</v>
      </c>
      <c r="DG6" s="35">
        <f t="shared" si="11"/>
        <v>89.68</v>
      </c>
      <c r="DH6" s="34" t="str">
        <f>IF(DH7="","",IF(DH7="-","【-】","【"&amp;SUBSTITUTE(TEXT(DH7,"#,##0.00"),"-","△")&amp;"】"))</f>
        <v>【95.06】</v>
      </c>
      <c r="DI6" s="35">
        <f>IF(DI7="",NA(),DI7)</f>
        <v>7.06</v>
      </c>
      <c r="DJ6" s="35">
        <f t="shared" ref="DJ6:DR6" si="12">IF(DJ7="",NA(),DJ7)</f>
        <v>15.6</v>
      </c>
      <c r="DK6" s="35">
        <f t="shared" si="12"/>
        <v>17.95</v>
      </c>
      <c r="DL6" s="35">
        <f t="shared" si="12"/>
        <v>20.49</v>
      </c>
      <c r="DM6" s="35">
        <f t="shared" si="12"/>
        <v>22.91</v>
      </c>
      <c r="DN6" s="35">
        <f t="shared" si="12"/>
        <v>11.39</v>
      </c>
      <c r="DO6" s="35">
        <f t="shared" si="12"/>
        <v>21.28</v>
      </c>
      <c r="DP6" s="35">
        <f t="shared" si="12"/>
        <v>23.95</v>
      </c>
      <c r="DQ6" s="35">
        <f t="shared" si="12"/>
        <v>27.12</v>
      </c>
      <c r="DR6" s="35">
        <f t="shared" si="12"/>
        <v>29.5</v>
      </c>
      <c r="DS6" s="34" t="str">
        <f>IF(DS7="","",IF(DS7="-","【-】","【"&amp;SUBSTITUTE(TEXT(DS7,"#,##0.00"),"-","△")&amp;"】"))</f>
        <v>【38.13】</v>
      </c>
      <c r="DT6" s="34">
        <f>IF(DT7="",NA(),DT7)</f>
        <v>0</v>
      </c>
      <c r="DU6" s="34">
        <f t="shared" ref="DU6:EC6" si="13">IF(DU7="",NA(),DU7)</f>
        <v>0</v>
      </c>
      <c r="DV6" s="34">
        <f t="shared" si="13"/>
        <v>0</v>
      </c>
      <c r="DW6" s="34">
        <f t="shared" si="13"/>
        <v>0</v>
      </c>
      <c r="DX6" s="34">
        <f t="shared" si="13"/>
        <v>0</v>
      </c>
      <c r="DY6" s="35">
        <f t="shared" si="13"/>
        <v>0.78</v>
      </c>
      <c r="DZ6" s="34">
        <f t="shared" si="13"/>
        <v>0</v>
      </c>
      <c r="EA6" s="34">
        <f t="shared" si="13"/>
        <v>0</v>
      </c>
      <c r="EB6" s="35">
        <f t="shared" si="13"/>
        <v>1.93</v>
      </c>
      <c r="EC6" s="35">
        <f t="shared" si="13"/>
        <v>1.92</v>
      </c>
      <c r="ED6" s="34" t="str">
        <f>IF(ED7="","",IF(ED7="-","【-】","【"&amp;SUBSTITUTE(TEXT(ED7,"#,##0.00"),"-","△")&amp;"】"))</f>
        <v>【5.37】</v>
      </c>
      <c r="EE6" s="34">
        <f>IF(EE7="",NA(),EE7)</f>
        <v>0</v>
      </c>
      <c r="EF6" s="34">
        <f t="shared" ref="EF6:EN6" si="14">IF(EF7="",NA(),EF7)</f>
        <v>0</v>
      </c>
      <c r="EG6" s="34">
        <f t="shared" si="14"/>
        <v>0</v>
      </c>
      <c r="EH6" s="34">
        <f t="shared" si="14"/>
        <v>0</v>
      </c>
      <c r="EI6" s="34">
        <f t="shared" si="14"/>
        <v>0</v>
      </c>
      <c r="EJ6" s="35">
        <f t="shared" si="14"/>
        <v>7.0000000000000007E-2</v>
      </c>
      <c r="EK6" s="35">
        <f t="shared" si="14"/>
        <v>0.04</v>
      </c>
      <c r="EL6" s="35">
        <f t="shared" si="14"/>
        <v>0.11</v>
      </c>
      <c r="EM6" s="35">
        <f t="shared" si="14"/>
        <v>0.19</v>
      </c>
      <c r="EN6" s="35">
        <f t="shared" si="14"/>
        <v>0.23</v>
      </c>
      <c r="EO6" s="34" t="str">
        <f>IF(EO7="","",IF(EO7="-","【-】","【"&amp;SUBSTITUTE(TEXT(EO7,"#,##0.00"),"-","△")&amp;"】"))</f>
        <v>【0.23】</v>
      </c>
    </row>
    <row r="7" spans="1:148" s="36" customFormat="1">
      <c r="A7" s="28"/>
      <c r="B7" s="37">
        <v>2017</v>
      </c>
      <c r="C7" s="37">
        <v>432130</v>
      </c>
      <c r="D7" s="37">
        <v>46</v>
      </c>
      <c r="E7" s="37">
        <v>17</v>
      </c>
      <c r="F7" s="37">
        <v>1</v>
      </c>
      <c r="G7" s="37">
        <v>0</v>
      </c>
      <c r="H7" s="37" t="s">
        <v>108</v>
      </c>
      <c r="I7" s="37" t="s">
        <v>109</v>
      </c>
      <c r="J7" s="37" t="s">
        <v>110</v>
      </c>
      <c r="K7" s="37" t="s">
        <v>111</v>
      </c>
      <c r="L7" s="37" t="s">
        <v>112</v>
      </c>
      <c r="M7" s="37" t="s">
        <v>113</v>
      </c>
      <c r="N7" s="38" t="s">
        <v>114</v>
      </c>
      <c r="O7" s="38">
        <v>56.25</v>
      </c>
      <c r="P7" s="38">
        <v>47.22</v>
      </c>
      <c r="Q7" s="38">
        <v>71.08</v>
      </c>
      <c r="R7" s="38">
        <v>3090</v>
      </c>
      <c r="S7" s="38">
        <v>59729</v>
      </c>
      <c r="T7" s="38">
        <v>188.61</v>
      </c>
      <c r="U7" s="38">
        <v>316.68</v>
      </c>
      <c r="V7" s="38">
        <v>28012</v>
      </c>
      <c r="W7" s="38">
        <v>8.6999999999999993</v>
      </c>
      <c r="X7" s="38">
        <v>3219.77</v>
      </c>
      <c r="Y7" s="38">
        <v>104.62</v>
      </c>
      <c r="Z7" s="38">
        <v>95.56</v>
      </c>
      <c r="AA7" s="38">
        <v>98.82</v>
      </c>
      <c r="AB7" s="38">
        <v>99.04</v>
      </c>
      <c r="AC7" s="38">
        <v>96.45</v>
      </c>
      <c r="AD7" s="38">
        <v>102.73</v>
      </c>
      <c r="AE7" s="38">
        <v>108.56</v>
      </c>
      <c r="AF7" s="38">
        <v>109.12</v>
      </c>
      <c r="AG7" s="38">
        <v>105.98</v>
      </c>
      <c r="AH7" s="38">
        <v>105.53</v>
      </c>
      <c r="AI7" s="38">
        <v>108.8</v>
      </c>
      <c r="AJ7" s="38">
        <v>0</v>
      </c>
      <c r="AK7" s="38">
        <v>0</v>
      </c>
      <c r="AL7" s="38">
        <v>0</v>
      </c>
      <c r="AM7" s="38">
        <v>0</v>
      </c>
      <c r="AN7" s="38">
        <v>0</v>
      </c>
      <c r="AO7" s="38">
        <v>149.66</v>
      </c>
      <c r="AP7" s="38">
        <v>100.32</v>
      </c>
      <c r="AQ7" s="38">
        <v>116.49</v>
      </c>
      <c r="AR7" s="38">
        <v>41.15</v>
      </c>
      <c r="AS7" s="38">
        <v>39.08</v>
      </c>
      <c r="AT7" s="38">
        <v>4.2699999999999996</v>
      </c>
      <c r="AU7" s="38">
        <v>115.8</v>
      </c>
      <c r="AV7" s="38">
        <v>23.26</v>
      </c>
      <c r="AW7" s="38">
        <v>29.36</v>
      </c>
      <c r="AX7" s="38">
        <v>3.24</v>
      </c>
      <c r="AY7" s="38">
        <v>-15.35</v>
      </c>
      <c r="AZ7" s="38">
        <v>246.4</v>
      </c>
      <c r="BA7" s="38">
        <v>49.23</v>
      </c>
      <c r="BB7" s="38">
        <v>44.37</v>
      </c>
      <c r="BC7" s="38">
        <v>88.12</v>
      </c>
      <c r="BD7" s="38">
        <v>81.33</v>
      </c>
      <c r="BE7" s="38">
        <v>66.41</v>
      </c>
      <c r="BF7" s="38">
        <v>830.38</v>
      </c>
      <c r="BG7" s="38">
        <v>939.8</v>
      </c>
      <c r="BH7" s="38">
        <v>895.96</v>
      </c>
      <c r="BI7" s="38">
        <v>781.53</v>
      </c>
      <c r="BJ7" s="38">
        <v>736.62</v>
      </c>
      <c r="BK7" s="38">
        <v>1209.95</v>
      </c>
      <c r="BL7" s="38">
        <v>1136.5</v>
      </c>
      <c r="BM7" s="38">
        <v>1118.56</v>
      </c>
      <c r="BN7" s="38">
        <v>716.96</v>
      </c>
      <c r="BO7" s="38">
        <v>799.11</v>
      </c>
      <c r="BP7" s="38">
        <v>707.33</v>
      </c>
      <c r="BQ7" s="38">
        <v>107.24</v>
      </c>
      <c r="BR7" s="38">
        <v>82.95</v>
      </c>
      <c r="BS7" s="38">
        <v>94.16</v>
      </c>
      <c r="BT7" s="38">
        <v>85.47</v>
      </c>
      <c r="BU7" s="38">
        <v>79.87</v>
      </c>
      <c r="BV7" s="38">
        <v>69.48</v>
      </c>
      <c r="BW7" s="38">
        <v>71.650000000000006</v>
      </c>
      <c r="BX7" s="38">
        <v>72.33</v>
      </c>
      <c r="BY7" s="38">
        <v>88.09</v>
      </c>
      <c r="BZ7" s="38">
        <v>87.69</v>
      </c>
      <c r="CA7" s="38">
        <v>101.26</v>
      </c>
      <c r="CB7" s="38">
        <v>144.16</v>
      </c>
      <c r="CC7" s="38">
        <v>186.29</v>
      </c>
      <c r="CD7" s="38">
        <v>164.16</v>
      </c>
      <c r="CE7" s="38">
        <v>176.02</v>
      </c>
      <c r="CF7" s="38">
        <v>193.26</v>
      </c>
      <c r="CG7" s="38">
        <v>220.67</v>
      </c>
      <c r="CH7" s="38">
        <v>217.82</v>
      </c>
      <c r="CI7" s="38">
        <v>215.28</v>
      </c>
      <c r="CJ7" s="38">
        <v>181.8</v>
      </c>
      <c r="CK7" s="38">
        <v>180.07</v>
      </c>
      <c r="CL7" s="38">
        <v>136.38999999999999</v>
      </c>
      <c r="CM7" s="38">
        <v>59.52</v>
      </c>
      <c r="CN7" s="38">
        <v>57.9</v>
      </c>
      <c r="CO7" s="38">
        <v>60.67</v>
      </c>
      <c r="CP7" s="38">
        <v>77.290000000000006</v>
      </c>
      <c r="CQ7" s="38">
        <v>73.540000000000006</v>
      </c>
      <c r="CR7" s="38">
        <v>55.81</v>
      </c>
      <c r="CS7" s="38">
        <v>54.44</v>
      </c>
      <c r="CT7" s="38">
        <v>54.67</v>
      </c>
      <c r="CU7" s="38">
        <v>59.35</v>
      </c>
      <c r="CV7" s="38">
        <v>58.4</v>
      </c>
      <c r="CW7" s="38">
        <v>60.13</v>
      </c>
      <c r="CX7" s="38">
        <v>77.37</v>
      </c>
      <c r="CY7" s="38">
        <v>80.08</v>
      </c>
      <c r="CZ7" s="38">
        <v>80.97</v>
      </c>
      <c r="DA7" s="38">
        <v>82.84</v>
      </c>
      <c r="DB7" s="38">
        <v>83.4</v>
      </c>
      <c r="DC7" s="38">
        <v>84.41</v>
      </c>
      <c r="DD7" s="38">
        <v>84.2</v>
      </c>
      <c r="DE7" s="38">
        <v>83.8</v>
      </c>
      <c r="DF7" s="38">
        <v>89.88</v>
      </c>
      <c r="DG7" s="38">
        <v>89.68</v>
      </c>
      <c r="DH7" s="38">
        <v>95.06</v>
      </c>
      <c r="DI7" s="38">
        <v>7.06</v>
      </c>
      <c r="DJ7" s="38">
        <v>15.6</v>
      </c>
      <c r="DK7" s="38">
        <v>17.95</v>
      </c>
      <c r="DL7" s="38">
        <v>20.49</v>
      </c>
      <c r="DM7" s="38">
        <v>22.91</v>
      </c>
      <c r="DN7" s="38">
        <v>11.39</v>
      </c>
      <c r="DO7" s="38">
        <v>21.28</v>
      </c>
      <c r="DP7" s="38">
        <v>23.95</v>
      </c>
      <c r="DQ7" s="38">
        <v>27.12</v>
      </c>
      <c r="DR7" s="38">
        <v>29.5</v>
      </c>
      <c r="DS7" s="38">
        <v>38.130000000000003</v>
      </c>
      <c r="DT7" s="38">
        <v>0</v>
      </c>
      <c r="DU7" s="38">
        <v>0</v>
      </c>
      <c r="DV7" s="38">
        <v>0</v>
      </c>
      <c r="DW7" s="38">
        <v>0</v>
      </c>
      <c r="DX7" s="38">
        <v>0</v>
      </c>
      <c r="DY7" s="38">
        <v>0.78</v>
      </c>
      <c r="DZ7" s="38">
        <v>0</v>
      </c>
      <c r="EA7" s="38">
        <v>0</v>
      </c>
      <c r="EB7" s="38">
        <v>1.93</v>
      </c>
      <c r="EC7" s="38">
        <v>1.92</v>
      </c>
      <c r="ED7" s="38">
        <v>5.37</v>
      </c>
      <c r="EE7" s="38">
        <v>0</v>
      </c>
      <c r="EF7" s="38">
        <v>0</v>
      </c>
      <c r="EG7" s="38">
        <v>0</v>
      </c>
      <c r="EH7" s="38">
        <v>0</v>
      </c>
      <c r="EI7" s="38">
        <v>0</v>
      </c>
      <c r="EJ7" s="38">
        <v>7.0000000000000007E-2</v>
      </c>
      <c r="EK7" s="38">
        <v>0.04</v>
      </c>
      <c r="EL7" s="38">
        <v>0.11</v>
      </c>
      <c r="EM7" s="38">
        <v>0.19</v>
      </c>
      <c r="EN7" s="38">
        <v>0.23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2019-01-22T09:13:21Z</cp:lastPrinted>
  <dcterms:created xsi:type="dcterms:W3CDTF">2018-12-03T08:51:46Z</dcterms:created>
  <dcterms:modified xsi:type="dcterms:W3CDTF">2019-02-05T05:18:41Z</dcterms:modified>
  <cp:category/>
</cp:coreProperties>
</file>