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kKRVxpQB1PqdOd2LFe/0LhhzEs0zR/3iSOTKv9vQyQ+TLcZprHF5CSd2H+jOd4LT/Yx4QZiN0q7Rl/NxwRUIQ==" workbookSaltValue="8VgdcYhkeH4V+TNU9rRKW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<sst xmlns="http://schemas.openxmlformats.org/spreadsheetml/2006/main" count="257" uniqueCount="122">
  <si>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</si>
  <si>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</si>
  <si>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</si>
  <si>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</si>
  <si>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</si>
  <si>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</si>
  <si>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</si>
  <si>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</si>
  <si>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</si>
  <si>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</si>
  <si>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</si>
  <si>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</si>
  <si>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</si>
  <si>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</si>
  <si>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</si>
  <si>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</si>
  <si>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</si>
  <si>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</si>
  <si>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</si>
  <si>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</si>
  <si>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</si>
  <si>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</si>
  <si>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</si>
  <si>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</si>
  <si>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</si>
  <si>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</si>
  <si>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</si>
  <si>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</si>
  <si>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</si>
  <si>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</si>
  <si>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</si>
  <si>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</si>
  <si>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</si>
  <si>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</si>
  <si>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</si>
  <si>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</si>
  <si>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</si>
  <si>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</si>
  <si>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</si>
  <si>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</si>
  <si>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</si>
  <si>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</si>
  <si>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</si>
  <si>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</si>
  <si>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</si>
  <si>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</si>
  <si>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</si>
  <si>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</si>
  <si>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</si>
  <si>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</si>
  <si>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</si>
  <si>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</si>
  <si>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</si>
  <si>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</si>
  <si>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</si>
  <si>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</si>
  <si>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</si>
  <si>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</si>
  <si>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</si>
  <si>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</si>
  <si>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</si>
  <si>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</si>
  <si>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</si>
  <si>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</si>
  <si>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</si>
  <si>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</si>
  <si>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</si>
  <si>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</si>
  <si>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</si>
  <si>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</si>
  <si>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</si>
  <si>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</si>
  <si>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</si>
  <si>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</si>
  <si>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</si>
  <si>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</si>
  <si>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</si>
  <si>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</si>
  <si>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</si>
  <si>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</si>
  <si>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</si>
  <si>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</si>
  <si>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</si>
  <si>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</si>
  <si>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</si>
  <si>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</si>
  <si>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</si>
  <si>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</si>
  <si>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</si>
  <si>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</si>
  <si>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</si>
  <si>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</si>
  <si>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</si>
  <si>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</si>
  <si>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</si>
  <si>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</si>
  <si>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</si>
  <si>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</si>
  <si>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</si>
  <si>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</si>
  <si>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</si>
  <si>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</si>
  <si>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</si>
  <si>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</si>
  <si>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</si>
  <si>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</si>
  <si>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</si>
  <si>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</si>
  <si>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</si>
  <si>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</si>
  <si>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</si>
  <si>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</si>
  <si>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</si>
  <si>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</si>
  <si>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</si>
  <si>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</si>
  <si>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</si>
  <si>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</si>
  <si>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</si>
  <si>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①有形固定資産減価償却率は年々微増している。今後更新時期を迎える管渠や施設が発生する見込みのため建設改良費における積立金等を増加するよう努めたい。
②管渠老朽化率は0％と法定年数を超えた管路はまだ発生していない。平成29年度からストックマネジメント実施方針を策定しており，老朽化した施設も踏まえて事業費の平準化を図り計画的な更新事業に取り組みたい。
③管渠改善率は0％である。管渠及び処理場において，平成32年度からストックマネジメントによる改築・更新を行って行く予定である。</t>
    <rPh sb="1" eb="3">
      <t>ユウケイ</t>
    </rPh>
    <rPh sb="3" eb="5">
      <t>コテイ</t>
    </rPh>
    <rPh sb="5" eb="7">
      <t>シサン</t>
    </rPh>
    <rPh sb="7" eb="9">
      <t>ゲンカ</t>
    </rPh>
    <rPh sb="9" eb="11">
      <t>ショウキャク</t>
    </rPh>
    <rPh sb="11" eb="12">
      <t>リツ</t>
    </rPh>
    <rPh sb="13" eb="15">
      <t>ネンネン</t>
    </rPh>
    <rPh sb="15" eb="17">
      <t>ビゾウ</t>
    </rPh>
    <rPh sb="22" eb="24">
      <t>コンゴ</t>
    </rPh>
    <rPh sb="24" eb="26">
      <t>コウシン</t>
    </rPh>
    <rPh sb="26" eb="28">
      <t>ジキ</t>
    </rPh>
    <rPh sb="29" eb="30">
      <t>ムカ</t>
    </rPh>
    <rPh sb="32" eb="34">
      <t>カンキョ</t>
    </rPh>
    <rPh sb="35" eb="37">
      <t>シセツ</t>
    </rPh>
    <rPh sb="38" eb="40">
      <t>ハッセイ</t>
    </rPh>
    <rPh sb="42" eb="44">
      <t>ミコ</t>
    </rPh>
    <rPh sb="48" eb="50">
      <t>ケンセツ</t>
    </rPh>
    <rPh sb="50" eb="52">
      <t>カイリョウ</t>
    </rPh>
    <rPh sb="52" eb="53">
      <t>ヒ</t>
    </rPh>
    <rPh sb="57" eb="59">
      <t>ツミタテ</t>
    </rPh>
    <rPh sb="59" eb="60">
      <t>キン</t>
    </rPh>
    <rPh sb="60" eb="61">
      <t>トウ</t>
    </rPh>
    <rPh sb="62" eb="64">
      <t>ゾウカ</t>
    </rPh>
    <rPh sb="68" eb="69">
      <t>ツト</t>
    </rPh>
    <rPh sb="75" eb="77">
      <t>カンキョ</t>
    </rPh>
    <rPh sb="77" eb="80">
      <t>ロウキュウカ</t>
    </rPh>
    <rPh sb="80" eb="81">
      <t>リツ</t>
    </rPh>
    <rPh sb="85" eb="87">
      <t>ホウテイ</t>
    </rPh>
    <rPh sb="87" eb="89">
      <t>ネンスウ</t>
    </rPh>
    <rPh sb="90" eb="91">
      <t>コ</t>
    </rPh>
    <rPh sb="93" eb="95">
      <t>カンロ</t>
    </rPh>
    <rPh sb="98" eb="100">
      <t>ハッセイ</t>
    </rPh>
    <rPh sb="106" eb="108">
      <t>ヘイセイ</t>
    </rPh>
    <rPh sb="110" eb="112">
      <t>ネンド</t>
    </rPh>
    <rPh sb="124" eb="126">
      <t>ジッシ</t>
    </rPh>
    <rPh sb="126" eb="128">
      <t>ホウシン</t>
    </rPh>
    <rPh sb="129" eb="131">
      <t>サクテイ</t>
    </rPh>
    <rPh sb="136" eb="139">
      <t>ロウキュウカ</t>
    </rPh>
    <rPh sb="141" eb="143">
      <t>シセツ</t>
    </rPh>
    <rPh sb="144" eb="145">
      <t>フ</t>
    </rPh>
    <rPh sb="148" eb="150">
      <t>ジギョウ</t>
    </rPh>
    <rPh sb="150" eb="151">
      <t>ヒ</t>
    </rPh>
    <rPh sb="152" eb="155">
      <t>ヘイジュンカ</t>
    </rPh>
    <rPh sb="156" eb="157">
      <t>ハカ</t>
    </rPh>
    <rPh sb="158" eb="161">
      <t>ケイカクテキ</t>
    </rPh>
    <rPh sb="162" eb="164">
      <t>コウシン</t>
    </rPh>
    <rPh sb="164" eb="166">
      <t>ジギョウ</t>
    </rPh>
    <rPh sb="167" eb="168">
      <t>ト</t>
    </rPh>
    <rPh sb="169" eb="170">
      <t>ク</t>
    </rPh>
    <rPh sb="176" eb="178">
      <t>カンキョ</t>
    </rPh>
    <rPh sb="178" eb="180">
      <t>カイゼン</t>
    </rPh>
    <rPh sb="180" eb="181">
      <t>リツ</t>
    </rPh>
    <rPh sb="188" eb="190">
      <t>カンキョ</t>
    </rPh>
    <rPh sb="190" eb="191">
      <t>オヨ</t>
    </rPh>
    <rPh sb="192" eb="195">
      <t>ショリジョウ</t>
    </rPh>
    <rPh sb="200" eb="202">
      <t>ヘイセイ</t>
    </rPh>
    <rPh sb="204" eb="206">
      <t>ネンド</t>
    </rPh>
    <rPh sb="221" eb="223">
      <t>カイチク</t>
    </rPh>
    <rPh sb="224" eb="226">
      <t>コウシン</t>
    </rPh>
    <rPh sb="227" eb="228">
      <t>オコナ</t>
    </rPh>
    <rPh sb="230" eb="231">
      <t>イ</t>
    </rPh>
    <rPh sb="232" eb="234">
      <t>ヨテイ</t>
    </rPh>
    <phoneticPr fontId="4"/>
  </si>
  <si>
    <t>　本市では，処理場及びポンプ場において老朽化に伴う更新事業を行っており多額の経費が発生している状態である。また一般会計繰入など使用料以外の収入で賄っている経営状況であるため，一般会計に頼らない経営を目指すため，経費削減，収益上昇に努めなければならない。今後包括的な民間委託や広域連携など経営手法を検討し，効率的に事業を進めていく。</t>
    <rPh sb="1" eb="3">
      <t>ホンシ</t>
    </rPh>
    <rPh sb="6" eb="9">
      <t>ショリジョウ</t>
    </rPh>
    <rPh sb="9" eb="10">
      <t>オヨ</t>
    </rPh>
    <rPh sb="14" eb="15">
      <t>ジョウ</t>
    </rPh>
    <rPh sb="19" eb="21">
      <t>ロウキュウ</t>
    </rPh>
    <rPh sb="21" eb="22">
      <t>カ</t>
    </rPh>
    <rPh sb="23" eb="24">
      <t>トモナ</t>
    </rPh>
    <rPh sb="25" eb="27">
      <t>コウシン</t>
    </rPh>
    <rPh sb="27" eb="29">
      <t>ジギョウ</t>
    </rPh>
    <rPh sb="30" eb="31">
      <t>オコナ</t>
    </rPh>
    <rPh sb="35" eb="37">
      <t>タガク</t>
    </rPh>
    <rPh sb="38" eb="40">
      <t>ケイヒ</t>
    </rPh>
    <rPh sb="41" eb="43">
      <t>ハッセイ</t>
    </rPh>
    <rPh sb="47" eb="49">
      <t>ジョウタイ</t>
    </rPh>
    <rPh sb="55" eb="57">
      <t>イッパン</t>
    </rPh>
    <rPh sb="57" eb="59">
      <t>カイケイ</t>
    </rPh>
    <rPh sb="59" eb="61">
      <t>クリイレ</t>
    </rPh>
    <rPh sb="63" eb="66">
      <t>シヨウリョウ</t>
    </rPh>
    <rPh sb="66" eb="68">
      <t>イガイ</t>
    </rPh>
    <rPh sb="69" eb="71">
      <t>シュウニュウ</t>
    </rPh>
    <rPh sb="72" eb="73">
      <t>マカナ</t>
    </rPh>
    <rPh sb="77" eb="79">
      <t>ケイエイ</t>
    </rPh>
    <rPh sb="79" eb="81">
      <t>ジョウキョウ</t>
    </rPh>
    <rPh sb="87" eb="89">
      <t>イッパン</t>
    </rPh>
    <rPh sb="89" eb="91">
      <t>カイケイ</t>
    </rPh>
    <rPh sb="92" eb="93">
      <t>タヨ</t>
    </rPh>
    <rPh sb="96" eb="98">
      <t>ケイエイ</t>
    </rPh>
    <rPh sb="99" eb="101">
      <t>メザ</t>
    </rPh>
    <rPh sb="105" eb="107">
      <t>ケイヒ</t>
    </rPh>
    <rPh sb="107" eb="109">
      <t>サクゲン</t>
    </rPh>
    <rPh sb="110" eb="112">
      <t>シュウエキ</t>
    </rPh>
    <rPh sb="112" eb="114">
      <t>ジョウショウ</t>
    </rPh>
    <rPh sb="115" eb="116">
      <t>ツト</t>
    </rPh>
    <rPh sb="126" eb="128">
      <t>コンゴ</t>
    </rPh>
    <rPh sb="128" eb="130">
      <t>ホウカツ</t>
    </rPh>
    <rPh sb="130" eb="131">
      <t>テキ</t>
    </rPh>
    <rPh sb="132" eb="134">
      <t>ミンカン</t>
    </rPh>
    <rPh sb="134" eb="136">
      <t>イタク</t>
    </rPh>
    <rPh sb="137" eb="139">
      <t>コウイキ</t>
    </rPh>
    <rPh sb="139" eb="141">
      <t>レンケイ</t>
    </rPh>
    <rPh sb="143" eb="145">
      <t>ケイエイ</t>
    </rPh>
    <rPh sb="145" eb="147">
      <t>シュホウ</t>
    </rPh>
    <rPh sb="148" eb="150">
      <t>ケントウ</t>
    </rPh>
    <rPh sb="152" eb="154">
      <t>コウリツ</t>
    </rPh>
    <rPh sb="154" eb="155">
      <t>テキ</t>
    </rPh>
    <rPh sb="156" eb="158">
      <t>ジギョウ</t>
    </rPh>
    <rPh sb="159" eb="160">
      <t>スス</t>
    </rPh>
    <phoneticPr fontId="4"/>
  </si>
  <si>
    <t>①経常収支比率は100％以上であり経常収支は黒字であるが，料金収入以外に一般会計繰入金による収入もあるため，今後は人口減少よる使用料減少や繰入額の減少を考慮し料金改定を検討しなければならない。
②累積欠損金は毎年黒字であるため0％である。
③流動比率は100％以上であり現金は確保されている。
④企業債は毎年償還額を上回らないことを前提に借入を行っている。平均より低い数値となっており，今後もこの状態を維持できるよう投資規模，料金水準とのバランスに留意していく必要がある。
⑤経費回収率は100％以上で平均値より高く適正な使用料と言えるが，分流式下水道に要する経費として一般会計繰入金があるため，一般会計に頼らない経営基盤を作るため料金改定を検討しなければならない。
⑥汚水処理原価の減少は有収水量の微増によるものだが，施設の老朽化に伴い修繕費等が増加の見込みであるため更新事業を取り入れながら維持管理費を減少していく必要がある。
⑦⑧施設利用率・水洗化率ともに高止まり傾向である。今後は人口減少に伴い低下する見込みであるため広域化や規模の縮小を検討しなければならない。</t>
    <rPh sb="1" eb="3">
      <t>ケイジョウ</t>
    </rPh>
    <rPh sb="3" eb="5">
      <t>シュウシ</t>
    </rPh>
    <rPh sb="5" eb="7">
      <t>ヒリツ</t>
    </rPh>
    <rPh sb="12" eb="14">
      <t>イジョウ</t>
    </rPh>
    <rPh sb="17" eb="19">
      <t>ケイジョウ</t>
    </rPh>
    <rPh sb="19" eb="21">
      <t>シュウシ</t>
    </rPh>
    <rPh sb="22" eb="24">
      <t>クロジ</t>
    </rPh>
    <rPh sb="29" eb="31">
      <t>リョウキン</t>
    </rPh>
    <rPh sb="31" eb="33">
      <t>シュウニュウ</t>
    </rPh>
    <rPh sb="33" eb="35">
      <t>イガイ</t>
    </rPh>
    <rPh sb="36" eb="38">
      <t>イッパン</t>
    </rPh>
    <rPh sb="38" eb="40">
      <t>カイケイ</t>
    </rPh>
    <rPh sb="40" eb="42">
      <t>クリイレ</t>
    </rPh>
    <rPh sb="42" eb="43">
      <t>キン</t>
    </rPh>
    <rPh sb="46" eb="48">
      <t>シュウニュウ</t>
    </rPh>
    <rPh sb="54" eb="56">
      <t>コンゴ</t>
    </rPh>
    <rPh sb="57" eb="59">
      <t>ジンコウ</t>
    </rPh>
    <rPh sb="59" eb="61">
      <t>ゲンショウ</t>
    </rPh>
    <rPh sb="63" eb="66">
      <t>シヨウリョウ</t>
    </rPh>
    <rPh sb="66" eb="68">
      <t>ゲンショウ</t>
    </rPh>
    <rPh sb="69" eb="71">
      <t>クリイレ</t>
    </rPh>
    <rPh sb="71" eb="72">
      <t>ガク</t>
    </rPh>
    <rPh sb="73" eb="75">
      <t>ゲンショウ</t>
    </rPh>
    <rPh sb="76" eb="78">
      <t>コウリョ</t>
    </rPh>
    <rPh sb="79" eb="81">
      <t>リョウキン</t>
    </rPh>
    <rPh sb="81" eb="83">
      <t>カイテイ</t>
    </rPh>
    <rPh sb="84" eb="86">
      <t>ケントウ</t>
    </rPh>
    <rPh sb="98" eb="100">
      <t>ルイセキ</t>
    </rPh>
    <rPh sb="100" eb="103">
      <t>ケッソンキン</t>
    </rPh>
    <rPh sb="104" eb="106">
      <t>マイトシ</t>
    </rPh>
    <rPh sb="106" eb="108">
      <t>クロジ</t>
    </rPh>
    <rPh sb="121" eb="123">
      <t>リュウドウ</t>
    </rPh>
    <rPh sb="123" eb="125">
      <t>ヒリツ</t>
    </rPh>
    <rPh sb="130" eb="132">
      <t>イジョウ</t>
    </rPh>
    <rPh sb="135" eb="137">
      <t>ゲンキン</t>
    </rPh>
    <rPh sb="138" eb="140">
      <t>カクホ</t>
    </rPh>
    <rPh sb="148" eb="150">
      <t>キギョウ</t>
    </rPh>
    <rPh sb="150" eb="151">
      <t>サイ</t>
    </rPh>
    <rPh sb="152" eb="154">
      <t>マイトシ</t>
    </rPh>
    <rPh sb="154" eb="156">
      <t>ショウカン</t>
    </rPh>
    <rPh sb="156" eb="157">
      <t>ガク</t>
    </rPh>
    <rPh sb="158" eb="160">
      <t>ウワマワ</t>
    </rPh>
    <rPh sb="166" eb="168">
      <t>ゼンテイ</t>
    </rPh>
    <rPh sb="169" eb="171">
      <t>カリイレ</t>
    </rPh>
    <rPh sb="172" eb="173">
      <t>オコナ</t>
    </rPh>
    <rPh sb="178" eb="180">
      <t>ヘイキン</t>
    </rPh>
    <rPh sb="182" eb="183">
      <t>ヒク</t>
    </rPh>
    <rPh sb="184" eb="186">
      <t>スウチ</t>
    </rPh>
    <rPh sb="193" eb="195">
      <t>コンゴ</t>
    </rPh>
    <rPh sb="198" eb="200">
      <t>ジョウタイ</t>
    </rPh>
    <rPh sb="201" eb="203">
      <t>イジ</t>
    </rPh>
    <rPh sb="208" eb="210">
      <t>トウシ</t>
    </rPh>
    <rPh sb="210" eb="212">
      <t>キボ</t>
    </rPh>
    <rPh sb="213" eb="215">
      <t>リョウキン</t>
    </rPh>
    <rPh sb="215" eb="217">
      <t>スイジュン</t>
    </rPh>
    <rPh sb="224" eb="226">
      <t>リュウイ</t>
    </rPh>
    <rPh sb="230" eb="232">
      <t>ヒツヨウ</t>
    </rPh>
    <rPh sb="238" eb="240">
      <t>ケイヒ</t>
    </rPh>
    <rPh sb="240" eb="242">
      <t>カイシュウ</t>
    </rPh>
    <rPh sb="242" eb="243">
      <t>リツ</t>
    </rPh>
    <rPh sb="248" eb="250">
      <t>イジョウ</t>
    </rPh>
    <rPh sb="251" eb="253">
      <t>ヘイキン</t>
    </rPh>
    <rPh sb="253" eb="254">
      <t>チ</t>
    </rPh>
    <rPh sb="256" eb="257">
      <t>タカ</t>
    </rPh>
    <rPh sb="258" eb="260">
      <t>テキセイ</t>
    </rPh>
    <rPh sb="261" eb="264">
      <t>シヨウリョウ</t>
    </rPh>
    <rPh sb="265" eb="266">
      <t>イ</t>
    </rPh>
    <rPh sb="270" eb="272">
      <t>ブンリュウ</t>
    </rPh>
    <rPh sb="272" eb="273">
      <t>シキ</t>
    </rPh>
    <rPh sb="273" eb="275">
      <t>ゲスイ</t>
    </rPh>
    <rPh sb="275" eb="276">
      <t>ミチ</t>
    </rPh>
    <rPh sb="277" eb="278">
      <t>ヨウ</t>
    </rPh>
    <rPh sb="280" eb="282">
      <t>ケイヒ</t>
    </rPh>
    <rPh sb="285" eb="287">
      <t>イッパン</t>
    </rPh>
    <rPh sb="287" eb="289">
      <t>カイケイ</t>
    </rPh>
    <rPh sb="289" eb="291">
      <t>クリイレ</t>
    </rPh>
    <rPh sb="291" eb="292">
      <t>キン</t>
    </rPh>
    <rPh sb="298" eb="300">
      <t>イッパン</t>
    </rPh>
    <rPh sb="300" eb="302">
      <t>カイケイ</t>
    </rPh>
    <rPh sb="303" eb="304">
      <t>タヨ</t>
    </rPh>
    <rPh sb="307" eb="309">
      <t>ケイエイ</t>
    </rPh>
    <rPh sb="309" eb="311">
      <t>キバン</t>
    </rPh>
    <rPh sb="312" eb="313">
      <t>ツク</t>
    </rPh>
    <rPh sb="316" eb="318">
      <t>リョウキン</t>
    </rPh>
    <rPh sb="318" eb="320">
      <t>カイテイ</t>
    </rPh>
    <rPh sb="321" eb="323">
      <t>ケントウ</t>
    </rPh>
    <rPh sb="335" eb="337">
      <t>オスイ</t>
    </rPh>
    <rPh sb="337" eb="339">
      <t>ショリ</t>
    </rPh>
    <rPh sb="339" eb="341">
      <t>ゲンカ</t>
    </rPh>
    <rPh sb="342" eb="344">
      <t>ゲンショウ</t>
    </rPh>
    <rPh sb="345" eb="347">
      <t>ユウシュウ</t>
    </rPh>
    <rPh sb="347" eb="349">
      <t>スイリョウ</t>
    </rPh>
    <rPh sb="350" eb="352">
      <t>ビゾウ</t>
    </rPh>
    <rPh sb="360" eb="362">
      <t>シセツ</t>
    </rPh>
    <rPh sb="363" eb="366">
      <t>ロウキュウカ</t>
    </rPh>
    <rPh sb="367" eb="368">
      <t>トモナ</t>
    </rPh>
    <rPh sb="369" eb="372">
      <t>シュウゼンヒ</t>
    </rPh>
    <rPh sb="372" eb="373">
      <t>トウ</t>
    </rPh>
    <rPh sb="374" eb="376">
      <t>ゾウカ</t>
    </rPh>
    <rPh sb="377" eb="379">
      <t>ミコ</t>
    </rPh>
    <rPh sb="385" eb="387">
      <t>コウシン</t>
    </rPh>
    <rPh sb="387" eb="389">
      <t>ジギョウ</t>
    </rPh>
    <rPh sb="390" eb="391">
      <t>ト</t>
    </rPh>
    <rPh sb="392" eb="393">
      <t>イ</t>
    </rPh>
    <rPh sb="397" eb="399">
      <t>イジ</t>
    </rPh>
    <rPh sb="399" eb="402">
      <t>カンリヒ</t>
    </rPh>
    <rPh sb="403" eb="405">
      <t>ゲンショウ</t>
    </rPh>
    <rPh sb="409" eb="411">
      <t>ヒツヨウ</t>
    </rPh>
    <rPh sb="418" eb="420">
      <t>シセツ</t>
    </rPh>
    <rPh sb="420" eb="423">
      <t>リヨウリツ</t>
    </rPh>
    <rPh sb="424" eb="427">
      <t>スイセンカ</t>
    </rPh>
    <rPh sb="427" eb="428">
      <t>リツ</t>
    </rPh>
    <rPh sb="431" eb="433">
      <t>タカド</t>
    </rPh>
    <rPh sb="435" eb="437">
      <t>ケイコウ</t>
    </rPh>
    <rPh sb="441" eb="443">
      <t>コンゴ</t>
    </rPh>
    <rPh sb="444" eb="446">
      <t>ジンコウ</t>
    </rPh>
    <rPh sb="446" eb="448">
      <t>ゲンショウ</t>
    </rPh>
    <rPh sb="449" eb="450">
      <t>トモナ</t>
    </rPh>
    <rPh sb="451" eb="453">
      <t>テイカ</t>
    </rPh>
    <rPh sb="455" eb="457">
      <t>ミコ</t>
    </rPh>
    <rPh sb="463" eb="466">
      <t>コウイキカ</t>
    </rPh>
    <rPh sb="467" eb="469">
      <t>キボ</t>
    </rPh>
    <rPh sb="470" eb="472">
      <t>シュクショウ</t>
    </rPh>
    <rPh sb="473" eb="47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</si>
</sst>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C6-4E84-B6B4-391F1F02A184}"/>
            </c:ext>
          </c:extLst>
        </c:ser>
        <c:dLbls>
          <c:showLegendKey val="0"/>
          <c:showVal val="0"/>
          <c:showCatName val="0"/>
          <c:showSerName val="0"/>
          <c:showPercent val="0"/>
          <c:showBubbleSize val="0"/>
        </c:dLbls>
        <c:gapWidth val="150"/>
        <c:axId val="145516800"/>
        <c:axId val="1455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ADC6-4E84-B6B4-391F1F02A184}"/>
            </c:ext>
          </c:extLst>
        </c:ser>
        <c:dLbls>
          <c:showLegendKey val="0"/>
          <c:showVal val="0"/>
          <c:showCatName val="0"/>
          <c:showSerName val="0"/>
          <c:showPercent val="0"/>
          <c:showBubbleSize val="0"/>
        </c:dLbls>
        <c:marker val="1"/>
        <c:smooth val="0"/>
        <c:axId val="145516800"/>
        <c:axId val="145547648"/>
      </c:lineChart>
      <c:dateAx>
        <c:axId val="145516800"/>
        <c:scaling>
          <c:orientation val="minMax"/>
        </c:scaling>
        <c:delete val="1"/>
        <c:axPos val="b"/>
        <c:numFmt formatCode="ge" sourceLinked="1"/>
        <c:majorTickMark val="none"/>
        <c:minorTickMark val="none"/>
        <c:tickLblPos val="none"/>
        <c:crossAx val="145547648"/>
        <c:crosses val="autoZero"/>
        <c:auto val="1"/>
        <c:lblOffset val="100"/>
        <c:baseTimeUnit val="years"/>
      </c:dateAx>
      <c:valAx>
        <c:axId val="1455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72.8</c:v>
                </c:pt>
                <c:pt idx="2">
                  <c:v>73.75</c:v>
                </c:pt>
                <c:pt idx="3">
                  <c:v>88.73</c:v>
                </c:pt>
                <c:pt idx="4">
                  <c:v>83.26</c:v>
                </c:pt>
              </c:numCache>
            </c:numRef>
          </c:val>
          <c:extLst xmlns:c16r2="http://schemas.microsoft.com/office/drawing/2015/06/chart">
            <c:ext xmlns:c16="http://schemas.microsoft.com/office/drawing/2014/chart" uri="{C3380CC4-5D6E-409C-BE32-E72D297353CC}">
              <c16:uniqueId val="{00000000-A204-48D8-9FC8-AC677F344D9F}"/>
            </c:ext>
          </c:extLst>
        </c:ser>
        <c:dLbls>
          <c:showLegendKey val="0"/>
          <c:showVal val="0"/>
          <c:showCatName val="0"/>
          <c:showSerName val="0"/>
          <c:showPercent val="0"/>
          <c:showBubbleSize val="0"/>
        </c:dLbls>
        <c:gapWidth val="150"/>
        <c:axId val="147745024"/>
        <c:axId val="14774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A204-48D8-9FC8-AC677F344D9F}"/>
            </c:ext>
          </c:extLst>
        </c:ser>
        <c:dLbls>
          <c:showLegendKey val="0"/>
          <c:showVal val="0"/>
          <c:showCatName val="0"/>
          <c:showSerName val="0"/>
          <c:showPercent val="0"/>
          <c:showBubbleSize val="0"/>
        </c:dLbls>
        <c:marker val="1"/>
        <c:smooth val="0"/>
        <c:axId val="147745024"/>
        <c:axId val="147747200"/>
      </c:lineChart>
      <c:dateAx>
        <c:axId val="147745024"/>
        <c:scaling>
          <c:orientation val="minMax"/>
        </c:scaling>
        <c:delete val="1"/>
        <c:axPos val="b"/>
        <c:numFmt formatCode="ge" sourceLinked="1"/>
        <c:majorTickMark val="none"/>
        <c:minorTickMark val="none"/>
        <c:tickLblPos val="none"/>
        <c:crossAx val="147747200"/>
        <c:crosses val="autoZero"/>
        <c:auto val="1"/>
        <c:lblOffset val="100"/>
        <c:baseTimeUnit val="years"/>
      </c:dateAx>
      <c:valAx>
        <c:axId val="1477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94.4</c:v>
                </c:pt>
                <c:pt idx="2">
                  <c:v>94.84</c:v>
                </c:pt>
                <c:pt idx="3">
                  <c:v>93.22</c:v>
                </c:pt>
                <c:pt idx="4">
                  <c:v>94.48</c:v>
                </c:pt>
              </c:numCache>
            </c:numRef>
          </c:val>
          <c:extLst xmlns:c16r2="http://schemas.microsoft.com/office/drawing/2015/06/chart">
            <c:ext xmlns:c16="http://schemas.microsoft.com/office/drawing/2014/chart" uri="{C3380CC4-5D6E-409C-BE32-E72D297353CC}">
              <c16:uniqueId val="{00000000-28D9-4110-9A74-9BE5E061E9C4}"/>
            </c:ext>
          </c:extLst>
        </c:ser>
        <c:dLbls>
          <c:showLegendKey val="0"/>
          <c:showVal val="0"/>
          <c:showCatName val="0"/>
          <c:showSerName val="0"/>
          <c:showPercent val="0"/>
          <c:showBubbleSize val="0"/>
        </c:dLbls>
        <c:gapWidth val="150"/>
        <c:axId val="147851904"/>
        <c:axId val="14785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28D9-4110-9A74-9BE5E061E9C4}"/>
            </c:ext>
          </c:extLst>
        </c:ser>
        <c:dLbls>
          <c:showLegendKey val="0"/>
          <c:showVal val="0"/>
          <c:showCatName val="0"/>
          <c:showSerName val="0"/>
          <c:showPercent val="0"/>
          <c:showBubbleSize val="0"/>
        </c:dLbls>
        <c:marker val="1"/>
        <c:smooth val="0"/>
        <c:axId val="147851904"/>
        <c:axId val="147858176"/>
      </c:lineChart>
      <c:dateAx>
        <c:axId val="147851904"/>
        <c:scaling>
          <c:orientation val="minMax"/>
        </c:scaling>
        <c:delete val="1"/>
        <c:axPos val="b"/>
        <c:numFmt formatCode="ge" sourceLinked="1"/>
        <c:majorTickMark val="none"/>
        <c:minorTickMark val="none"/>
        <c:tickLblPos val="none"/>
        <c:crossAx val="147858176"/>
        <c:crosses val="autoZero"/>
        <c:auto val="1"/>
        <c:lblOffset val="100"/>
        <c:baseTimeUnit val="years"/>
      </c:dateAx>
      <c:valAx>
        <c:axId val="1478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105.72</c:v>
                </c:pt>
                <c:pt idx="2">
                  <c:v>106.2</c:v>
                </c:pt>
                <c:pt idx="3">
                  <c:v>103.13</c:v>
                </c:pt>
                <c:pt idx="4">
                  <c:v>108.66</c:v>
                </c:pt>
              </c:numCache>
            </c:numRef>
          </c:val>
          <c:extLst xmlns:c16r2="http://schemas.microsoft.com/office/drawing/2015/06/chart">
            <c:ext xmlns:c16="http://schemas.microsoft.com/office/drawing/2014/chart" uri="{C3380CC4-5D6E-409C-BE32-E72D297353CC}">
              <c16:uniqueId val="{00000000-7AF4-44A0-B7E6-AF5787E89190}"/>
            </c:ext>
          </c:extLst>
        </c:ser>
        <c:dLbls>
          <c:showLegendKey val="0"/>
          <c:showVal val="0"/>
          <c:showCatName val="0"/>
          <c:showSerName val="0"/>
          <c:showPercent val="0"/>
          <c:showBubbleSize val="0"/>
        </c:dLbls>
        <c:gapWidth val="150"/>
        <c:axId val="147278464"/>
        <c:axId val="1472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107.31</c:v>
                </c:pt>
                <c:pt idx="2">
                  <c:v>115.25</c:v>
                </c:pt>
                <c:pt idx="3">
                  <c:v>105.98</c:v>
                </c:pt>
                <c:pt idx="4">
                  <c:v>105.53</c:v>
                </c:pt>
              </c:numCache>
            </c:numRef>
          </c:val>
          <c:smooth val="0"/>
          <c:extLst xmlns:c16r2="http://schemas.microsoft.com/office/drawing/2015/06/chart">
            <c:ext xmlns:c16="http://schemas.microsoft.com/office/drawing/2014/chart" uri="{C3380CC4-5D6E-409C-BE32-E72D297353CC}">
              <c16:uniqueId val="{00000001-7AF4-44A0-B7E6-AF5787E89190}"/>
            </c:ext>
          </c:extLst>
        </c:ser>
        <c:dLbls>
          <c:showLegendKey val="0"/>
          <c:showVal val="0"/>
          <c:showCatName val="0"/>
          <c:showSerName val="0"/>
          <c:showPercent val="0"/>
          <c:showBubbleSize val="0"/>
        </c:dLbls>
        <c:marker val="1"/>
        <c:smooth val="0"/>
        <c:axId val="147278464"/>
        <c:axId val="147284736"/>
      </c:lineChart>
      <c:dateAx>
        <c:axId val="147278464"/>
        <c:scaling>
          <c:orientation val="minMax"/>
        </c:scaling>
        <c:delete val="1"/>
        <c:axPos val="b"/>
        <c:numFmt formatCode="ge" sourceLinked="1"/>
        <c:majorTickMark val="none"/>
        <c:minorTickMark val="none"/>
        <c:tickLblPos val="none"/>
        <c:crossAx val="147284736"/>
        <c:crosses val="autoZero"/>
        <c:auto val="1"/>
        <c:lblOffset val="100"/>
        <c:baseTimeUnit val="years"/>
      </c:dateAx>
      <c:valAx>
        <c:axId val="1472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5.07</c:v>
                </c:pt>
                <c:pt idx="2">
                  <c:v>9.58</c:v>
                </c:pt>
                <c:pt idx="3">
                  <c:v>13.96</c:v>
                </c:pt>
                <c:pt idx="4">
                  <c:v>17.7</c:v>
                </c:pt>
              </c:numCache>
            </c:numRef>
          </c:val>
          <c:extLst xmlns:c16r2="http://schemas.microsoft.com/office/drawing/2015/06/chart">
            <c:ext xmlns:c16="http://schemas.microsoft.com/office/drawing/2014/chart" uri="{C3380CC4-5D6E-409C-BE32-E72D297353CC}">
              <c16:uniqueId val="{00000000-8D94-4B65-BFE1-C52F95FBE3FE}"/>
            </c:ext>
          </c:extLst>
        </c:ser>
        <c:dLbls>
          <c:showLegendKey val="0"/>
          <c:showVal val="0"/>
          <c:showCatName val="0"/>
          <c:showSerName val="0"/>
          <c:showPercent val="0"/>
          <c:showBubbleSize val="0"/>
        </c:dLbls>
        <c:gapWidth val="150"/>
        <c:axId val="147315712"/>
        <c:axId val="1473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33.46</c:v>
                </c:pt>
                <c:pt idx="2">
                  <c:v>30.5</c:v>
                </c:pt>
                <c:pt idx="3">
                  <c:v>27.12</c:v>
                </c:pt>
                <c:pt idx="4">
                  <c:v>29.5</c:v>
                </c:pt>
              </c:numCache>
            </c:numRef>
          </c:val>
          <c:smooth val="0"/>
          <c:extLst xmlns:c16r2="http://schemas.microsoft.com/office/drawing/2015/06/chart">
            <c:ext xmlns:c16="http://schemas.microsoft.com/office/drawing/2014/chart" uri="{C3380CC4-5D6E-409C-BE32-E72D297353CC}">
              <c16:uniqueId val="{00000001-8D94-4B65-BFE1-C52F95FBE3FE}"/>
            </c:ext>
          </c:extLst>
        </c:ser>
        <c:dLbls>
          <c:showLegendKey val="0"/>
          <c:showVal val="0"/>
          <c:showCatName val="0"/>
          <c:showSerName val="0"/>
          <c:showPercent val="0"/>
          <c:showBubbleSize val="0"/>
        </c:dLbls>
        <c:marker val="1"/>
        <c:smooth val="0"/>
        <c:axId val="147315712"/>
        <c:axId val="147321984"/>
      </c:lineChart>
      <c:dateAx>
        <c:axId val="147315712"/>
        <c:scaling>
          <c:orientation val="minMax"/>
        </c:scaling>
        <c:delete val="1"/>
        <c:axPos val="b"/>
        <c:numFmt formatCode="ge" sourceLinked="1"/>
        <c:majorTickMark val="none"/>
        <c:minorTickMark val="none"/>
        <c:tickLblPos val="none"/>
        <c:crossAx val="147321984"/>
        <c:crosses val="autoZero"/>
        <c:auto val="1"/>
        <c:lblOffset val="100"/>
        <c:baseTimeUnit val="years"/>
      </c:dateAx>
      <c:valAx>
        <c:axId val="1473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58-47B1-BB3E-C0BE441D9960}"/>
            </c:ext>
          </c:extLst>
        </c:ser>
        <c:dLbls>
          <c:showLegendKey val="0"/>
          <c:showVal val="0"/>
          <c:showCatName val="0"/>
          <c:showSerName val="0"/>
          <c:showPercent val="0"/>
          <c:showBubbleSize val="0"/>
        </c:dLbls>
        <c:gapWidth val="150"/>
        <c:axId val="147426688"/>
        <c:axId val="1474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3.12</c:v>
                </c:pt>
                <c:pt idx="2">
                  <c:v>3</c:v>
                </c:pt>
                <c:pt idx="3">
                  <c:v>1.93</c:v>
                </c:pt>
                <c:pt idx="4">
                  <c:v>1.92</c:v>
                </c:pt>
              </c:numCache>
            </c:numRef>
          </c:val>
          <c:smooth val="0"/>
          <c:extLst xmlns:c16r2="http://schemas.microsoft.com/office/drawing/2015/06/chart">
            <c:ext xmlns:c16="http://schemas.microsoft.com/office/drawing/2014/chart" uri="{C3380CC4-5D6E-409C-BE32-E72D297353CC}">
              <c16:uniqueId val="{00000001-1B58-47B1-BB3E-C0BE441D9960}"/>
            </c:ext>
          </c:extLst>
        </c:ser>
        <c:dLbls>
          <c:showLegendKey val="0"/>
          <c:showVal val="0"/>
          <c:showCatName val="0"/>
          <c:showSerName val="0"/>
          <c:showPercent val="0"/>
          <c:showBubbleSize val="0"/>
        </c:dLbls>
        <c:marker val="1"/>
        <c:smooth val="0"/>
        <c:axId val="147426688"/>
        <c:axId val="147441152"/>
      </c:lineChart>
      <c:dateAx>
        <c:axId val="147426688"/>
        <c:scaling>
          <c:orientation val="minMax"/>
        </c:scaling>
        <c:delete val="1"/>
        <c:axPos val="b"/>
        <c:numFmt formatCode="ge" sourceLinked="1"/>
        <c:majorTickMark val="none"/>
        <c:minorTickMark val="none"/>
        <c:tickLblPos val="none"/>
        <c:crossAx val="147441152"/>
        <c:crosses val="autoZero"/>
        <c:auto val="1"/>
        <c:lblOffset val="100"/>
        <c:baseTimeUnit val="years"/>
      </c:dateAx>
      <c:valAx>
        <c:axId val="14744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71-49B1-B0C3-B0EF808548D1}"/>
            </c:ext>
          </c:extLst>
        </c:ser>
        <c:dLbls>
          <c:showLegendKey val="0"/>
          <c:showVal val="0"/>
          <c:showCatName val="0"/>
          <c:showSerName val="0"/>
          <c:showPercent val="0"/>
          <c:showBubbleSize val="0"/>
        </c:dLbls>
        <c:gapWidth val="150"/>
        <c:axId val="147480960"/>
        <c:axId val="1474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24.54</c:v>
                </c:pt>
                <c:pt idx="2">
                  <c:v>19.440000000000001</c:v>
                </c:pt>
                <c:pt idx="3">
                  <c:v>41.15</c:v>
                </c:pt>
                <c:pt idx="4">
                  <c:v>39.08</c:v>
                </c:pt>
              </c:numCache>
            </c:numRef>
          </c:val>
          <c:smooth val="0"/>
          <c:extLst xmlns:c16r2="http://schemas.microsoft.com/office/drawing/2015/06/chart">
            <c:ext xmlns:c16="http://schemas.microsoft.com/office/drawing/2014/chart" uri="{C3380CC4-5D6E-409C-BE32-E72D297353CC}">
              <c16:uniqueId val="{00000001-DC71-49B1-B0C3-B0EF808548D1}"/>
            </c:ext>
          </c:extLst>
        </c:ser>
        <c:dLbls>
          <c:showLegendKey val="0"/>
          <c:showVal val="0"/>
          <c:showCatName val="0"/>
          <c:showSerName val="0"/>
          <c:showPercent val="0"/>
          <c:showBubbleSize val="0"/>
        </c:dLbls>
        <c:marker val="1"/>
        <c:smooth val="0"/>
        <c:axId val="147480960"/>
        <c:axId val="147482880"/>
      </c:lineChart>
      <c:dateAx>
        <c:axId val="147480960"/>
        <c:scaling>
          <c:orientation val="minMax"/>
        </c:scaling>
        <c:delete val="1"/>
        <c:axPos val="b"/>
        <c:numFmt formatCode="ge" sourceLinked="1"/>
        <c:majorTickMark val="none"/>
        <c:minorTickMark val="none"/>
        <c:tickLblPos val="none"/>
        <c:crossAx val="147482880"/>
        <c:crosses val="autoZero"/>
        <c:auto val="1"/>
        <c:lblOffset val="100"/>
        <c:baseTimeUnit val="years"/>
      </c:dateAx>
      <c:valAx>
        <c:axId val="1474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104.13</c:v>
                </c:pt>
                <c:pt idx="2">
                  <c:v>145.38</c:v>
                </c:pt>
                <c:pt idx="3">
                  <c:v>161.1</c:v>
                </c:pt>
                <c:pt idx="4">
                  <c:v>198.17</c:v>
                </c:pt>
              </c:numCache>
            </c:numRef>
          </c:val>
          <c:extLst xmlns:c16r2="http://schemas.microsoft.com/office/drawing/2015/06/chart">
            <c:ext xmlns:c16="http://schemas.microsoft.com/office/drawing/2014/chart" uri="{C3380CC4-5D6E-409C-BE32-E72D297353CC}">
              <c16:uniqueId val="{00000000-E516-41D6-84E5-AF0166D017C6}"/>
            </c:ext>
          </c:extLst>
        </c:ser>
        <c:dLbls>
          <c:showLegendKey val="0"/>
          <c:showVal val="0"/>
          <c:showCatName val="0"/>
          <c:showSerName val="0"/>
          <c:showPercent val="0"/>
          <c:showBubbleSize val="0"/>
        </c:dLbls>
        <c:gapWidth val="150"/>
        <c:axId val="147510400"/>
        <c:axId val="147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56.94</c:v>
                </c:pt>
                <c:pt idx="2">
                  <c:v>71.52</c:v>
                </c:pt>
                <c:pt idx="3">
                  <c:v>88.12</c:v>
                </c:pt>
                <c:pt idx="4">
                  <c:v>81.33</c:v>
                </c:pt>
              </c:numCache>
            </c:numRef>
          </c:val>
          <c:smooth val="0"/>
          <c:extLst xmlns:c16r2="http://schemas.microsoft.com/office/drawing/2015/06/chart">
            <c:ext xmlns:c16="http://schemas.microsoft.com/office/drawing/2014/chart" uri="{C3380CC4-5D6E-409C-BE32-E72D297353CC}">
              <c16:uniqueId val="{00000001-E516-41D6-84E5-AF0166D017C6}"/>
            </c:ext>
          </c:extLst>
        </c:ser>
        <c:dLbls>
          <c:showLegendKey val="0"/>
          <c:showVal val="0"/>
          <c:showCatName val="0"/>
          <c:showSerName val="0"/>
          <c:showPercent val="0"/>
          <c:showBubbleSize val="0"/>
        </c:dLbls>
        <c:marker val="1"/>
        <c:smooth val="0"/>
        <c:axId val="147510400"/>
        <c:axId val="147512320"/>
      </c:lineChart>
      <c:dateAx>
        <c:axId val="147510400"/>
        <c:scaling>
          <c:orientation val="minMax"/>
        </c:scaling>
        <c:delete val="1"/>
        <c:axPos val="b"/>
        <c:numFmt formatCode="ge" sourceLinked="1"/>
        <c:majorTickMark val="none"/>
        <c:minorTickMark val="none"/>
        <c:tickLblPos val="none"/>
        <c:crossAx val="147512320"/>
        <c:crosses val="autoZero"/>
        <c:auto val="1"/>
        <c:lblOffset val="100"/>
        <c:baseTimeUnit val="years"/>
      </c:dateAx>
      <c:valAx>
        <c:axId val="147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437.09</c:v>
                </c:pt>
                <c:pt idx="2">
                  <c:v>412.72</c:v>
                </c:pt>
                <c:pt idx="3">
                  <c:v>460.84</c:v>
                </c:pt>
                <c:pt idx="4">
                  <c:v>364.2</c:v>
                </c:pt>
              </c:numCache>
            </c:numRef>
          </c:val>
          <c:extLst xmlns:c16r2="http://schemas.microsoft.com/office/drawing/2015/06/chart">
            <c:ext xmlns:c16="http://schemas.microsoft.com/office/drawing/2014/chart" uri="{C3380CC4-5D6E-409C-BE32-E72D297353CC}">
              <c16:uniqueId val="{00000000-D56B-445B-8D54-3D24F99FBCD8}"/>
            </c:ext>
          </c:extLst>
        </c:ser>
        <c:dLbls>
          <c:showLegendKey val="0"/>
          <c:showVal val="0"/>
          <c:showCatName val="0"/>
          <c:showSerName val="0"/>
          <c:showPercent val="0"/>
          <c:showBubbleSize val="0"/>
        </c:dLbls>
        <c:gapWidth val="150"/>
        <c:axId val="147604608"/>
        <c:axId val="1476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D56B-445B-8D54-3D24F99FBCD8}"/>
            </c:ext>
          </c:extLst>
        </c:ser>
        <c:dLbls>
          <c:showLegendKey val="0"/>
          <c:showVal val="0"/>
          <c:showCatName val="0"/>
          <c:showSerName val="0"/>
          <c:showPercent val="0"/>
          <c:showBubbleSize val="0"/>
        </c:dLbls>
        <c:marker val="1"/>
        <c:smooth val="0"/>
        <c:axId val="147604608"/>
        <c:axId val="147606528"/>
      </c:lineChart>
      <c:dateAx>
        <c:axId val="147604608"/>
        <c:scaling>
          <c:orientation val="minMax"/>
        </c:scaling>
        <c:delete val="1"/>
        <c:axPos val="b"/>
        <c:numFmt formatCode="ge" sourceLinked="1"/>
        <c:majorTickMark val="none"/>
        <c:minorTickMark val="none"/>
        <c:tickLblPos val="none"/>
        <c:crossAx val="147606528"/>
        <c:crosses val="autoZero"/>
        <c:auto val="1"/>
        <c:lblOffset val="100"/>
        <c:baseTimeUnit val="years"/>
      </c:dateAx>
      <c:valAx>
        <c:axId val="147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108.71</c:v>
                </c:pt>
                <c:pt idx="2">
                  <c:v>111.3</c:v>
                </c:pt>
                <c:pt idx="3">
                  <c:v>105.65</c:v>
                </c:pt>
                <c:pt idx="4">
                  <c:v>124.34</c:v>
                </c:pt>
              </c:numCache>
            </c:numRef>
          </c:val>
          <c:extLst xmlns:c16r2="http://schemas.microsoft.com/office/drawing/2015/06/chart">
            <c:ext xmlns:c16="http://schemas.microsoft.com/office/drawing/2014/chart" uri="{C3380CC4-5D6E-409C-BE32-E72D297353CC}">
              <c16:uniqueId val="{00000000-ADA0-4D9C-ADC0-F875B40F42E6}"/>
            </c:ext>
          </c:extLst>
        </c:ser>
        <c:dLbls>
          <c:showLegendKey val="0"/>
          <c:showVal val="0"/>
          <c:showCatName val="0"/>
          <c:showSerName val="0"/>
          <c:showPercent val="0"/>
          <c:showBubbleSize val="0"/>
        </c:dLbls>
        <c:gapWidth val="150"/>
        <c:axId val="147662336"/>
        <c:axId val="14766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ADA0-4D9C-ADC0-F875B40F42E6}"/>
            </c:ext>
          </c:extLst>
        </c:ser>
        <c:dLbls>
          <c:showLegendKey val="0"/>
          <c:showVal val="0"/>
          <c:showCatName val="0"/>
          <c:showSerName val="0"/>
          <c:showPercent val="0"/>
          <c:showBubbleSize val="0"/>
        </c:dLbls>
        <c:marker val="1"/>
        <c:smooth val="0"/>
        <c:axId val="147662336"/>
        <c:axId val="147664256"/>
      </c:lineChart>
      <c:dateAx>
        <c:axId val="147662336"/>
        <c:scaling>
          <c:orientation val="minMax"/>
        </c:scaling>
        <c:delete val="1"/>
        <c:axPos val="b"/>
        <c:numFmt formatCode="ge" sourceLinked="1"/>
        <c:majorTickMark val="none"/>
        <c:minorTickMark val="none"/>
        <c:tickLblPos val="none"/>
        <c:crossAx val="147664256"/>
        <c:crosses val="autoZero"/>
        <c:auto val="1"/>
        <c:lblOffset val="100"/>
        <c:baseTimeUnit val="years"/>
      </c:dateAx>
      <c:valAx>
        <c:axId val="1476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137.81</c:v>
                </c:pt>
                <c:pt idx="2">
                  <c:v>133.53</c:v>
                </c:pt>
                <c:pt idx="3">
                  <c:v>139.36000000000001</c:v>
                </c:pt>
                <c:pt idx="4">
                  <c:v>116.72</c:v>
                </c:pt>
              </c:numCache>
            </c:numRef>
          </c:val>
          <c:extLst xmlns:c16r2="http://schemas.microsoft.com/office/drawing/2015/06/chart">
            <c:ext xmlns:c16="http://schemas.microsoft.com/office/drawing/2014/chart" uri="{C3380CC4-5D6E-409C-BE32-E72D297353CC}">
              <c16:uniqueId val="{00000000-31C7-4031-B697-633B9C91C422}"/>
            </c:ext>
          </c:extLst>
        </c:ser>
        <c:dLbls>
          <c:showLegendKey val="0"/>
          <c:showVal val="0"/>
          <c:showCatName val="0"/>
          <c:showSerName val="0"/>
          <c:showPercent val="0"/>
          <c:showBubbleSize val="0"/>
        </c:dLbls>
        <c:gapWidth val="150"/>
        <c:axId val="147695488"/>
        <c:axId val="14770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31C7-4031-B697-633B9C91C422}"/>
            </c:ext>
          </c:extLst>
        </c:ser>
        <c:dLbls>
          <c:showLegendKey val="0"/>
          <c:showVal val="0"/>
          <c:showCatName val="0"/>
          <c:showSerName val="0"/>
          <c:showPercent val="0"/>
          <c:showBubbleSize val="0"/>
        </c:dLbls>
        <c:marker val="1"/>
        <c:smooth val="0"/>
        <c:axId val="147695488"/>
        <c:axId val="147709952"/>
      </c:lineChart>
      <c:dateAx>
        <c:axId val="147695488"/>
        <c:scaling>
          <c:orientation val="minMax"/>
        </c:scaling>
        <c:delete val="1"/>
        <c:axPos val="b"/>
        <c:numFmt formatCode="ge" sourceLinked="1"/>
        <c:majorTickMark val="none"/>
        <c:minorTickMark val="none"/>
        <c:tickLblPos val="none"/>
        <c:crossAx val="147709952"/>
        <c:crosses val="autoZero"/>
        <c:auto val="1"/>
        <c:lblOffset val="100"/>
        <c:baseTimeUnit val="years"/>
      </c:dateAx>
      <c:valAx>
        <c:axId val="1477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宇土市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37403</v>
      </c>
      <c r="AM8" s="67"/>
      <c r="AN8" s="67"/>
      <c r="AO8" s="67"/>
      <c r="AP8" s="67"/>
      <c r="AQ8" s="67"/>
      <c r="AR8" s="67"/>
      <c r="AS8" s="67"/>
      <c r="AT8" s="66">
        <f>データ!T6</f>
        <v>74.3</v>
      </c>
      <c r="AU8" s="66"/>
      <c r="AV8" s="66"/>
      <c r="AW8" s="66"/>
      <c r="AX8" s="66"/>
      <c r="AY8" s="66"/>
      <c r="AZ8" s="66"/>
      <c r="BA8" s="66"/>
      <c r="BB8" s="66">
        <f>データ!U6</f>
        <v>503.41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62.78</v>
      </c>
      <c r="J10" s="66"/>
      <c r="K10" s="66"/>
      <c r="L10" s="66"/>
      <c r="M10" s="66"/>
      <c r="N10" s="66"/>
      <c r="O10" s="66"/>
      <c r="P10" s="66">
        <f>データ!P6</f>
        <v>74.63</v>
      </c>
      <c r="Q10" s="66"/>
      <c r="R10" s="66"/>
      <c r="S10" s="66"/>
      <c r="T10" s="66"/>
      <c r="U10" s="66"/>
      <c r="V10" s="66"/>
      <c r="W10" s="66">
        <f>データ!Q6</f>
        <v>74.88</v>
      </c>
      <c r="X10" s="66"/>
      <c r="Y10" s="66"/>
      <c r="Z10" s="66"/>
      <c r="AA10" s="66"/>
      <c r="AB10" s="66"/>
      <c r="AC10" s="66"/>
      <c r="AD10" s="67">
        <f>データ!R6</f>
        <v>3000</v>
      </c>
      <c r="AE10" s="67"/>
      <c r="AF10" s="67"/>
      <c r="AG10" s="67"/>
      <c r="AH10" s="67"/>
      <c r="AI10" s="67"/>
      <c r="AJ10" s="67"/>
      <c r="AK10" s="2"/>
      <c r="AL10" s="67">
        <f>データ!V6</f>
        <v>27866</v>
      </c>
      <c r="AM10" s="67"/>
      <c r="AN10" s="67"/>
      <c r="AO10" s="67"/>
      <c r="AP10" s="67"/>
      <c r="AQ10" s="67"/>
      <c r="AR10" s="67"/>
      <c r="AS10" s="67"/>
      <c r="AT10" s="66">
        <f>データ!W6</f>
        <v>7.94</v>
      </c>
      <c r="AU10" s="66"/>
      <c r="AV10" s="66"/>
      <c r="AW10" s="66"/>
      <c r="AX10" s="66"/>
      <c r="AY10" s="66"/>
      <c r="AZ10" s="66"/>
      <c r="BA10" s="66"/>
      <c r="BB10" s="66">
        <f>データ!X6</f>
        <v>3509.57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119</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iE+zAuYGWrn/7MnxavCCiW2LFiznpSNnfIJ0ZrltgiOfuFb9oJOsPbNreKwNothgWFs0Whsnpy3KEid+akhLg==" saltValue="uQza4k/vJxDf762BR1tbd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432113</v>
      </c>
      <c r="D6" s="33">
        <f t="shared" si="3"/>
        <v>46</v>
      </c>
      <c r="E6" s="33">
        <f t="shared" si="3"/>
        <v>17</v>
      </c>
      <c r="F6" s="33">
        <f t="shared" si="3"/>
        <v>1</v>
      </c>
      <c r="G6" s="33">
        <f t="shared" si="3"/>
        <v>0</v>
      </c>
      <c r="H6" s="33" t="str">
        <f t="shared" si="3"/>
        <v>熊本県　宇土市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62.78</v>
      </c>
      <c r="P6" s="34">
        <f t="shared" si="3"/>
        <v>74.63</v>
      </c>
      <c r="Q6" s="34">
        <f t="shared" si="3"/>
        <v>74.88</v>
      </c>
      <c r="R6" s="34">
        <f t="shared" si="3"/>
        <v>3000</v>
      </c>
      <c r="S6" s="34">
        <f t="shared" si="3"/>
        <v>37403</v>
      </c>
      <c r="T6" s="34">
        <f t="shared" si="3"/>
        <v>74.3</v>
      </c>
      <c r="U6" s="34">
        <f t="shared" si="3"/>
        <v>503.41</v>
      </c>
      <c r="V6" s="34">
        <f t="shared" si="3"/>
        <v>27866</v>
      </c>
      <c r="W6" s="34">
        <f t="shared" si="3"/>
        <v>7.94</v>
      </c>
      <c r="X6" s="34">
        <f t="shared" si="3"/>
        <v>3509.57</v>
      </c>
      <c r="Y6" s="35" t="str">
        <f>IF(Y7="",NA(),Y7)</f>
        <v>-</v>
      </c>
      <c r="Z6" s="35">
        <f t="shared" ref="Z6:AH6" si="4">IF(Z7="",NA(),Z7)</f>
        <v>105.72</v>
      </c>
      <c r="AA6" s="35">
        <f t="shared" si="4"/>
        <v>106.2</v>
      </c>
      <c r="AB6" s="35">
        <f t="shared" si="4"/>
        <v>103.13</v>
      </c>
      <c r="AC6" s="35">
        <f t="shared" si="4"/>
        <v>108.66</v>
      </c>
      <c r="AD6" s="35" t="str">
        <f t="shared" si="4"/>
        <v>-</v>
      </c>
      <c r="AE6" s="35">
        <f t="shared" si="4"/>
        <v>107.31</v>
      </c>
      <c r="AF6" s="35">
        <f t="shared" si="4"/>
        <v>115.25</v>
      </c>
      <c r="AG6" s="35">
        <f t="shared" si="4"/>
        <v>105.98</v>
      </c>
      <c r="AH6" s="35">
        <f t="shared" si="4"/>
        <v>105.53</v>
      </c>
      <c r="AI6" s="34" t="str">
        <f>IF(AI7="","",IF(AI7="-","【-】","【"&amp;SUBSTITUTE(TEXT(AI7,"#,##0.00"),"-","△")&amp;"】"))</f>
        <v>【108.80】</v>
      </c>
      <c r="AJ6" s="35" t="str">
        <f>IF(AJ7="",NA(),AJ7)</f>
        <v>-</v>
      </c>
      <c r="AK6" s="34">
        <f t="shared" ref="AK6:AS6" si="5">IF(AK7="",NA(),AK7)</f>
        <v>0</v>
      </c>
      <c r="AL6" s="34">
        <f t="shared" si="5"/>
        <v>0</v>
      </c>
      <c r="AM6" s="34">
        <f t="shared" si="5"/>
        <v>0</v>
      </c>
      <c r="AN6" s="34">
        <f t="shared" si="5"/>
        <v>0</v>
      </c>
      <c r="AO6" s="35" t="str">
        <f t="shared" si="5"/>
        <v>-</v>
      </c>
      <c r="AP6" s="35">
        <f t="shared" si="5"/>
        <v>24.54</v>
      </c>
      <c r="AQ6" s="35">
        <f t="shared" si="5"/>
        <v>19.440000000000001</v>
      </c>
      <c r="AR6" s="35">
        <f t="shared" si="5"/>
        <v>41.15</v>
      </c>
      <c r="AS6" s="35">
        <f t="shared" si="5"/>
        <v>39.08</v>
      </c>
      <c r="AT6" s="34" t="str">
        <f>IF(AT7="","",IF(AT7="-","【-】","【"&amp;SUBSTITUTE(TEXT(AT7,"#,##0.00"),"-","△")&amp;"】"))</f>
        <v>【4.27】</v>
      </c>
      <c r="AU6" s="35" t="str">
        <f>IF(AU7="",NA(),AU7)</f>
        <v>-</v>
      </c>
      <c r="AV6" s="35">
        <f t="shared" ref="AV6:BD6" si="6">IF(AV7="",NA(),AV7)</f>
        <v>104.13</v>
      </c>
      <c r="AW6" s="35">
        <f t="shared" si="6"/>
        <v>145.38</v>
      </c>
      <c r="AX6" s="35">
        <f t="shared" si="6"/>
        <v>161.1</v>
      </c>
      <c r="AY6" s="35">
        <f t="shared" si="6"/>
        <v>198.17</v>
      </c>
      <c r="AZ6" s="35" t="str">
        <f t="shared" si="6"/>
        <v>-</v>
      </c>
      <c r="BA6" s="35">
        <f t="shared" si="6"/>
        <v>56.94</v>
      </c>
      <c r="BB6" s="35">
        <f t="shared" si="6"/>
        <v>71.52</v>
      </c>
      <c r="BC6" s="35">
        <f t="shared" si="6"/>
        <v>88.12</v>
      </c>
      <c r="BD6" s="35">
        <f t="shared" si="6"/>
        <v>81.33</v>
      </c>
      <c r="BE6" s="34" t="str">
        <f>IF(BE7="","",IF(BE7="-","【-】","【"&amp;SUBSTITUTE(TEXT(BE7,"#,##0.00"),"-","△")&amp;"】"))</f>
        <v>【66.41】</v>
      </c>
      <c r="BF6" s="35" t="str">
        <f>IF(BF7="",NA(),BF7)</f>
        <v>-</v>
      </c>
      <c r="BG6" s="35">
        <f t="shared" ref="BG6:BO6" si="7">IF(BG7="",NA(),BG7)</f>
        <v>437.09</v>
      </c>
      <c r="BH6" s="35">
        <f t="shared" si="7"/>
        <v>412.72</v>
      </c>
      <c r="BI6" s="35">
        <f t="shared" si="7"/>
        <v>460.84</v>
      </c>
      <c r="BJ6" s="35">
        <f t="shared" si="7"/>
        <v>364.2</v>
      </c>
      <c r="BK6" s="35" t="str">
        <f t="shared" si="7"/>
        <v>-</v>
      </c>
      <c r="BL6" s="35">
        <f t="shared" si="7"/>
        <v>721.06</v>
      </c>
      <c r="BM6" s="35">
        <f t="shared" si="7"/>
        <v>862.87</v>
      </c>
      <c r="BN6" s="35">
        <f t="shared" si="7"/>
        <v>716.96</v>
      </c>
      <c r="BO6" s="35">
        <f t="shared" si="7"/>
        <v>799.11</v>
      </c>
      <c r="BP6" s="34" t="str">
        <f>IF(BP7="","",IF(BP7="-","【-】","【"&amp;SUBSTITUTE(TEXT(BP7,"#,##0.00"),"-","△")&amp;"】"))</f>
        <v>【707.33】</v>
      </c>
      <c r="BQ6" s="35" t="str">
        <f>IF(BQ7="",NA(),BQ7)</f>
        <v>-</v>
      </c>
      <c r="BR6" s="35">
        <f t="shared" ref="BR6:BZ6" si="8">IF(BR7="",NA(),BR7)</f>
        <v>108.71</v>
      </c>
      <c r="BS6" s="35">
        <f t="shared" si="8"/>
        <v>111.3</v>
      </c>
      <c r="BT6" s="35">
        <f t="shared" si="8"/>
        <v>105.65</v>
      </c>
      <c r="BU6" s="35">
        <f t="shared" si="8"/>
        <v>124.34</v>
      </c>
      <c r="BV6" s="35" t="str">
        <f t="shared" si="8"/>
        <v>-</v>
      </c>
      <c r="BW6" s="35">
        <f t="shared" si="8"/>
        <v>84.86</v>
      </c>
      <c r="BX6" s="35">
        <f t="shared" si="8"/>
        <v>85.39</v>
      </c>
      <c r="BY6" s="35">
        <f t="shared" si="8"/>
        <v>88.09</v>
      </c>
      <c r="BZ6" s="35">
        <f t="shared" si="8"/>
        <v>87.69</v>
      </c>
      <c r="CA6" s="34" t="str">
        <f>IF(CA7="","",IF(CA7="-","【-】","【"&amp;SUBSTITUTE(TEXT(CA7,"#,##0.00"),"-","△")&amp;"】"))</f>
        <v>【101.26】</v>
      </c>
      <c r="CB6" s="35" t="str">
        <f>IF(CB7="",NA(),CB7)</f>
        <v>-</v>
      </c>
      <c r="CC6" s="35">
        <f t="shared" ref="CC6:CK6" si="9">IF(CC7="",NA(),CC7)</f>
        <v>137.81</v>
      </c>
      <c r="CD6" s="35">
        <f t="shared" si="9"/>
        <v>133.53</v>
      </c>
      <c r="CE6" s="35">
        <f t="shared" si="9"/>
        <v>139.36000000000001</v>
      </c>
      <c r="CF6" s="35">
        <f t="shared" si="9"/>
        <v>116.72</v>
      </c>
      <c r="CG6" s="35" t="str">
        <f t="shared" si="9"/>
        <v>-</v>
      </c>
      <c r="CH6" s="35">
        <f t="shared" si="9"/>
        <v>188.14</v>
      </c>
      <c r="CI6" s="35">
        <f t="shared" si="9"/>
        <v>188.79</v>
      </c>
      <c r="CJ6" s="35">
        <f t="shared" si="9"/>
        <v>181.8</v>
      </c>
      <c r="CK6" s="35">
        <f t="shared" si="9"/>
        <v>180.07</v>
      </c>
      <c r="CL6" s="34" t="str">
        <f>IF(CL7="","",IF(CL7="-","【-】","【"&amp;SUBSTITUTE(TEXT(CL7,"#,##0.00"),"-","△")&amp;"】"))</f>
        <v>【136.39】</v>
      </c>
      <c r="CM6" s="35" t="str">
        <f>IF(CM7="",NA(),CM7)</f>
        <v>-</v>
      </c>
      <c r="CN6" s="35">
        <f t="shared" ref="CN6:CV6" si="10">IF(CN7="",NA(),CN7)</f>
        <v>72.8</v>
      </c>
      <c r="CO6" s="35">
        <f t="shared" si="10"/>
        <v>73.75</v>
      </c>
      <c r="CP6" s="35">
        <f t="shared" si="10"/>
        <v>88.73</v>
      </c>
      <c r="CQ6" s="35">
        <f t="shared" si="10"/>
        <v>83.26</v>
      </c>
      <c r="CR6" s="35" t="str">
        <f t="shared" si="10"/>
        <v>-</v>
      </c>
      <c r="CS6" s="35">
        <f t="shared" si="10"/>
        <v>64.23</v>
      </c>
      <c r="CT6" s="35">
        <f t="shared" si="10"/>
        <v>59.4</v>
      </c>
      <c r="CU6" s="35">
        <f t="shared" si="10"/>
        <v>59.35</v>
      </c>
      <c r="CV6" s="35">
        <f t="shared" si="10"/>
        <v>58.4</v>
      </c>
      <c r="CW6" s="34" t="str">
        <f>IF(CW7="","",IF(CW7="-","【-】","【"&amp;SUBSTITUTE(TEXT(CW7,"#,##0.00"),"-","△")&amp;"】"))</f>
        <v>【60.13】</v>
      </c>
      <c r="CX6" s="35" t="str">
        <f>IF(CX7="",NA(),CX7)</f>
        <v>-</v>
      </c>
      <c r="CY6" s="35">
        <f t="shared" ref="CY6:DG6" si="11">IF(CY7="",NA(),CY7)</f>
        <v>94.4</v>
      </c>
      <c r="CZ6" s="35">
        <f t="shared" si="11"/>
        <v>94.84</v>
      </c>
      <c r="DA6" s="35">
        <f t="shared" si="11"/>
        <v>93.22</v>
      </c>
      <c r="DB6" s="35">
        <f t="shared" si="11"/>
        <v>94.48</v>
      </c>
      <c r="DC6" s="35" t="str">
        <f t="shared" si="11"/>
        <v>-</v>
      </c>
      <c r="DD6" s="35">
        <f t="shared" si="11"/>
        <v>90.22</v>
      </c>
      <c r="DE6" s="35">
        <f t="shared" si="11"/>
        <v>89.81</v>
      </c>
      <c r="DF6" s="35">
        <f t="shared" si="11"/>
        <v>89.88</v>
      </c>
      <c r="DG6" s="35">
        <f t="shared" si="11"/>
        <v>89.68</v>
      </c>
      <c r="DH6" s="34" t="str">
        <f>IF(DH7="","",IF(DH7="-","【-】","【"&amp;SUBSTITUTE(TEXT(DH7,"#,##0.00"),"-","△")&amp;"】"))</f>
        <v>【95.06】</v>
      </c>
      <c r="DI6" s="35" t="str">
        <f>IF(DI7="",NA(),DI7)</f>
        <v>-</v>
      </c>
      <c r="DJ6" s="35">
        <f t="shared" ref="DJ6:DR6" si="12">IF(DJ7="",NA(),DJ7)</f>
        <v>5.07</v>
      </c>
      <c r="DK6" s="35">
        <f t="shared" si="12"/>
        <v>9.58</v>
      </c>
      <c r="DL6" s="35">
        <f t="shared" si="12"/>
        <v>13.96</v>
      </c>
      <c r="DM6" s="35">
        <f t="shared" si="12"/>
        <v>17.7</v>
      </c>
      <c r="DN6" s="35" t="str">
        <f t="shared" si="12"/>
        <v>-</v>
      </c>
      <c r="DO6" s="35">
        <f t="shared" si="12"/>
        <v>33.46</v>
      </c>
      <c r="DP6" s="35">
        <f t="shared" si="12"/>
        <v>30.5</v>
      </c>
      <c r="DQ6" s="35">
        <f t="shared" si="12"/>
        <v>27.12</v>
      </c>
      <c r="DR6" s="35">
        <f t="shared" si="12"/>
        <v>29.5</v>
      </c>
      <c r="DS6" s="34" t="str">
        <f>IF(DS7="","",IF(DS7="-","【-】","【"&amp;SUBSTITUTE(TEXT(DS7,"#,##0.00"),"-","△")&amp;"】"))</f>
        <v>【38.13】</v>
      </c>
      <c r="DT6" s="35" t="str">
        <f>IF(DT7="",NA(),DT7)</f>
        <v>-</v>
      </c>
      <c r="DU6" s="34">
        <f t="shared" ref="DU6:EC6" si="13">IF(DU7="",NA(),DU7)</f>
        <v>0</v>
      </c>
      <c r="DV6" s="34">
        <f t="shared" si="13"/>
        <v>0</v>
      </c>
      <c r="DW6" s="34">
        <f t="shared" si="13"/>
        <v>0</v>
      </c>
      <c r="DX6" s="34">
        <f t="shared" si="13"/>
        <v>0</v>
      </c>
      <c r="DY6" s="35" t="str">
        <f t="shared" si="13"/>
        <v>-</v>
      </c>
      <c r="DZ6" s="35">
        <f t="shared" si="13"/>
        <v>3.12</v>
      </c>
      <c r="EA6" s="35">
        <f t="shared" si="13"/>
        <v>3</v>
      </c>
      <c r="EB6" s="35">
        <f t="shared" si="13"/>
        <v>1.93</v>
      </c>
      <c r="EC6" s="35">
        <f t="shared" si="13"/>
        <v>1.92</v>
      </c>
      <c r="ED6" s="34" t="str">
        <f>IF(ED7="","",IF(ED7="-","【-】","【"&amp;SUBSTITUTE(TEXT(ED7,"#,##0.00"),"-","△")&amp;"】"))</f>
        <v>【5.37】</v>
      </c>
      <c r="EE6" s="35" t="str">
        <f>IF(EE7="",NA(),EE7)</f>
        <v>-</v>
      </c>
      <c r="EF6" s="34">
        <f t="shared" ref="EF6:EN6" si="14">IF(EF7="",NA(),EF7)</f>
        <v>0</v>
      </c>
      <c r="EG6" s="34">
        <f t="shared" si="14"/>
        <v>0</v>
      </c>
      <c r="EH6" s="34">
        <f t="shared" si="14"/>
        <v>0</v>
      </c>
      <c r="EI6" s="34">
        <f t="shared" si="14"/>
        <v>0</v>
      </c>
      <c r="EJ6" s="35" t="str">
        <f t="shared" si="14"/>
        <v>-</v>
      </c>
      <c r="EK6" s="35">
        <f t="shared" si="14"/>
        <v>0.11</v>
      </c>
      <c r="EL6" s="35">
        <f t="shared" si="14"/>
        <v>0.09</v>
      </c>
      <c r="EM6" s="35">
        <f t="shared" si="14"/>
        <v>0.19</v>
      </c>
      <c r="EN6" s="35">
        <f t="shared" si="14"/>
        <v>0.23</v>
      </c>
      <c r="EO6" s="34" t="str">
        <f>IF(EO7="","",IF(EO7="-","【-】","【"&amp;SUBSTITUTE(TEXT(EO7,"#,##0.00"),"-","△")&amp;"】"))</f>
        <v>【0.23】</v>
      </c>
    </row>
    <row r="7" spans="1:148" s="36" customFormat="1" x14ac:dyDescent="0.15">
      <c r="A7" s="28"/>
      <c r="B7" s="37">
        <v>2017</v>
      </c>
      <c r="C7" s="37">
        <v>432113</v>
      </c>
      <c r="D7" s="37">
        <v>46</v>
      </c>
      <c r="E7" s="37">
        <v>17</v>
      </c>
      <c r="F7" s="37">
        <v>1</v>
      </c>
      <c r="G7" s="37">
        <v>0</v>
      </c>
      <c r="H7" s="37" t="s">
        <v>107</v>
      </c>
      <c r="I7" s="37" t="s">
        <v>108</v>
      </c>
      <c r="J7" s="37" t="s">
        <v>109</v>
      </c>
      <c r="K7" s="37" t="s">
        <v>110</v>
      </c>
      <c r="L7" s="37" t="s">
        <v>111</v>
      </c>
      <c r="M7" s="37" t="s">
        <v>112</v>
      </c>
      <c r="N7" s="38" t="s">
        <v>113</v>
      </c>
      <c r="O7" s="38">
        <v>62.78</v>
      </c>
      <c r="P7" s="38">
        <v>74.63</v>
      </c>
      <c r="Q7" s="38">
        <v>74.88</v>
      </c>
      <c r="R7" s="38">
        <v>3000</v>
      </c>
      <c r="S7" s="38">
        <v>37403</v>
      </c>
      <c r="T7" s="38">
        <v>74.3</v>
      </c>
      <c r="U7" s="38">
        <v>503.41</v>
      </c>
      <c r="V7" s="38">
        <v>27866</v>
      </c>
      <c r="W7" s="38">
        <v>7.94</v>
      </c>
      <c r="X7" s="38">
        <v>3509.57</v>
      </c>
      <c r="Y7" s="38" t="s">
        <v>113</v>
      </c>
      <c r="Z7" s="38">
        <v>105.72</v>
      </c>
      <c r="AA7" s="38">
        <v>106.2</v>
      </c>
      <c r="AB7" s="38">
        <v>103.13</v>
      </c>
      <c r="AC7" s="38">
        <v>108.66</v>
      </c>
      <c r="AD7" s="38" t="s">
        <v>113</v>
      </c>
      <c r="AE7" s="38">
        <v>107.31</v>
      </c>
      <c r="AF7" s="38">
        <v>115.25</v>
      </c>
      <c r="AG7" s="38">
        <v>105.98</v>
      </c>
      <c r="AH7" s="38">
        <v>105.53</v>
      </c>
      <c r="AI7" s="38">
        <v>108.8</v>
      </c>
      <c r="AJ7" s="38" t="s">
        <v>113</v>
      </c>
      <c r="AK7" s="38">
        <v>0</v>
      </c>
      <c r="AL7" s="38">
        <v>0</v>
      </c>
      <c r="AM7" s="38">
        <v>0</v>
      </c>
      <c r="AN7" s="38">
        <v>0</v>
      </c>
      <c r="AO7" s="38" t="s">
        <v>113</v>
      </c>
      <c r="AP7" s="38">
        <v>24.54</v>
      </c>
      <c r="AQ7" s="38">
        <v>19.440000000000001</v>
      </c>
      <c r="AR7" s="38">
        <v>41.15</v>
      </c>
      <c r="AS7" s="38">
        <v>39.08</v>
      </c>
      <c r="AT7" s="38">
        <v>4.2699999999999996</v>
      </c>
      <c r="AU7" s="38" t="s">
        <v>113</v>
      </c>
      <c r="AV7" s="38">
        <v>104.13</v>
      </c>
      <c r="AW7" s="38">
        <v>145.38</v>
      </c>
      <c r="AX7" s="38">
        <v>161.1</v>
      </c>
      <c r="AY7" s="38">
        <v>198.17</v>
      </c>
      <c r="AZ7" s="38" t="s">
        <v>113</v>
      </c>
      <c r="BA7" s="38">
        <v>56.94</v>
      </c>
      <c r="BB7" s="38">
        <v>71.52</v>
      </c>
      <c r="BC7" s="38">
        <v>88.12</v>
      </c>
      <c r="BD7" s="38">
        <v>81.33</v>
      </c>
      <c r="BE7" s="38">
        <v>66.41</v>
      </c>
      <c r="BF7" s="38" t="s">
        <v>113</v>
      </c>
      <c r="BG7" s="38">
        <v>437.09</v>
      </c>
      <c r="BH7" s="38">
        <v>412.72</v>
      </c>
      <c r="BI7" s="38">
        <v>460.84</v>
      </c>
      <c r="BJ7" s="38">
        <v>364.2</v>
      </c>
      <c r="BK7" s="38" t="s">
        <v>113</v>
      </c>
      <c r="BL7" s="38">
        <v>721.06</v>
      </c>
      <c r="BM7" s="38">
        <v>862.87</v>
      </c>
      <c r="BN7" s="38">
        <v>716.96</v>
      </c>
      <c r="BO7" s="38">
        <v>799.11</v>
      </c>
      <c r="BP7" s="38">
        <v>707.33</v>
      </c>
      <c r="BQ7" s="38" t="s">
        <v>113</v>
      </c>
      <c r="BR7" s="38">
        <v>108.71</v>
      </c>
      <c r="BS7" s="38">
        <v>111.3</v>
      </c>
      <c r="BT7" s="38">
        <v>105.65</v>
      </c>
      <c r="BU7" s="38">
        <v>124.34</v>
      </c>
      <c r="BV7" s="38" t="s">
        <v>113</v>
      </c>
      <c r="BW7" s="38">
        <v>84.86</v>
      </c>
      <c r="BX7" s="38">
        <v>85.39</v>
      </c>
      <c r="BY7" s="38">
        <v>88.09</v>
      </c>
      <c r="BZ7" s="38">
        <v>87.69</v>
      </c>
      <c r="CA7" s="38">
        <v>101.26</v>
      </c>
      <c r="CB7" s="38" t="s">
        <v>113</v>
      </c>
      <c r="CC7" s="38">
        <v>137.81</v>
      </c>
      <c r="CD7" s="38">
        <v>133.53</v>
      </c>
      <c r="CE7" s="38">
        <v>139.36000000000001</v>
      </c>
      <c r="CF7" s="38">
        <v>116.72</v>
      </c>
      <c r="CG7" s="38" t="s">
        <v>113</v>
      </c>
      <c r="CH7" s="38">
        <v>188.14</v>
      </c>
      <c r="CI7" s="38">
        <v>188.79</v>
      </c>
      <c r="CJ7" s="38">
        <v>181.8</v>
      </c>
      <c r="CK7" s="38">
        <v>180.07</v>
      </c>
      <c r="CL7" s="38">
        <v>136.38999999999999</v>
      </c>
      <c r="CM7" s="38" t="s">
        <v>113</v>
      </c>
      <c r="CN7" s="38">
        <v>72.8</v>
      </c>
      <c r="CO7" s="38">
        <v>73.75</v>
      </c>
      <c r="CP7" s="38">
        <v>88.73</v>
      </c>
      <c r="CQ7" s="38">
        <v>83.26</v>
      </c>
      <c r="CR7" s="38" t="s">
        <v>113</v>
      </c>
      <c r="CS7" s="38">
        <v>64.23</v>
      </c>
      <c r="CT7" s="38">
        <v>59.4</v>
      </c>
      <c r="CU7" s="38">
        <v>59.35</v>
      </c>
      <c r="CV7" s="38">
        <v>58.4</v>
      </c>
      <c r="CW7" s="38">
        <v>60.13</v>
      </c>
      <c r="CX7" s="38" t="s">
        <v>113</v>
      </c>
      <c r="CY7" s="38">
        <v>94.4</v>
      </c>
      <c r="CZ7" s="38">
        <v>94.84</v>
      </c>
      <c r="DA7" s="38">
        <v>93.22</v>
      </c>
      <c r="DB7" s="38">
        <v>94.48</v>
      </c>
      <c r="DC7" s="38" t="s">
        <v>113</v>
      </c>
      <c r="DD7" s="38">
        <v>90.22</v>
      </c>
      <c r="DE7" s="38">
        <v>89.81</v>
      </c>
      <c r="DF7" s="38">
        <v>89.88</v>
      </c>
      <c r="DG7" s="38">
        <v>89.68</v>
      </c>
      <c r="DH7" s="38">
        <v>95.06</v>
      </c>
      <c r="DI7" s="38" t="s">
        <v>113</v>
      </c>
      <c r="DJ7" s="38">
        <v>5.07</v>
      </c>
      <c r="DK7" s="38">
        <v>9.58</v>
      </c>
      <c r="DL7" s="38">
        <v>13.96</v>
      </c>
      <c r="DM7" s="38">
        <v>17.7</v>
      </c>
      <c r="DN7" s="38" t="s">
        <v>113</v>
      </c>
      <c r="DO7" s="38">
        <v>33.46</v>
      </c>
      <c r="DP7" s="38">
        <v>30.5</v>
      </c>
      <c r="DQ7" s="38">
        <v>27.12</v>
      </c>
      <c r="DR7" s="38">
        <v>29.5</v>
      </c>
      <c r="DS7" s="38">
        <v>38.130000000000003</v>
      </c>
      <c r="DT7" s="38" t="s">
        <v>113</v>
      </c>
      <c r="DU7" s="38">
        <v>0</v>
      </c>
      <c r="DV7" s="38">
        <v>0</v>
      </c>
      <c r="DW7" s="38">
        <v>0</v>
      </c>
      <c r="DX7" s="38">
        <v>0</v>
      </c>
      <c r="DY7" s="38" t="s">
        <v>113</v>
      </c>
      <c r="DZ7" s="38">
        <v>3.12</v>
      </c>
      <c r="EA7" s="38">
        <v>3</v>
      </c>
      <c r="EB7" s="38">
        <v>1.93</v>
      </c>
      <c r="EC7" s="38">
        <v>1.92</v>
      </c>
      <c r="ED7" s="38">
        <v>5.37</v>
      </c>
      <c r="EE7" s="38" t="s">
        <v>113</v>
      </c>
      <c r="EF7" s="38">
        <v>0</v>
      </c>
      <c r="EG7" s="38">
        <v>0</v>
      </c>
      <c r="EH7" s="38">
        <v>0</v>
      </c>
      <c r="EI7" s="38">
        <v>0</v>
      </c>
      <c r="EJ7" s="38" t="s">
        <v>113</v>
      </c>
      <c r="EK7" s="38">
        <v>0.11</v>
      </c>
      <c r="EL7" s="38">
        <v>0.09</v>
      </c>
      <c r="EM7" s="38">
        <v>0.19</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dcterms:created xsi:type="dcterms:W3CDTF">2018-12-03T08:51:45Z</dcterms:created>
  <dcterms:modified xsi:type="dcterms:W3CDTF">2019-01-28T08:33:29Z</dcterms:modified>
  <cp:category/>
</cp:coreProperties>
</file>