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b32ihhmCK0BenJb/A9PVblECLKI9BYRJfdR6cjnKS0Ql3RA4TYW/5mbSFRV8hDtIfMQzlNrutrUamFvaxI6mg==" workbookSaltValue="Kv4/ItBvf44dQ/5gn+jLIQ==" workbookSpinCount="100000" lockStructure="1"/>
  <bookViews>
    <workbookView xWindow="0" yWindow="15" windowWidth="15360" windowHeight="76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AD8" i="4"/>
  <c r="P8" i="4"/>
  <c r="B8"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<sst xmlns="http://schemas.openxmlformats.org/spreadsheetml/2006/main" count="235" uniqueCount="120">
  <si>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</si>
  <si>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</si>
  <si>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</si>
  <si>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</si>
  <si>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</si>
  <si>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</si>
  <si>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</si>
  <si>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</si>
  <si>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</si>
  <si>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</si>
  <si>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</si>
  <si>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</si>
  <si>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</si>
  <si>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</si>
  <si>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</si>
  <si>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</si>
  <si>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</si>
  <si>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</si>
  <si>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</si>
  <si>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</si>
  <si>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</si>
  <si>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</si>
  <si>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</si>
  <si>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</si>
  <si>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</si>
  <si>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</si>
  <si>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</si>
  <si>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</si>
  <si>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</si>
  <si>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</si>
  <si>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</si>
  <si>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</si>
  <si>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</si>
  <si>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</si>
  <si>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</si>
  <si>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</si>
  <si>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</si>
  <si>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</si>
  <si>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</si>
  <si>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</si>
  <si>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</si>
  <si>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</si>
  <si>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</si>
  <si>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</si>
  <si>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</si>
  <si>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</si>
  <si>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</si>
  <si>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</si>
  <si>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</si>
  <si>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</si>
  <si>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</si>
  <si>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</si>
  <si>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</si>
  <si>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</si>
  <si>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</si>
  <si>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</si>
  <si>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</si>
  <si>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</si>
  <si>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</si>
  <si>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</si>
  <si>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</si>
  <si>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</si>
  <si>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</si>
  <si>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</si>
  <si>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</si>
  <si>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</si>
  <si>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</si>
  <si>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</si>
  <si>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</si>
  <si>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</si>
  <si>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</si>
  <si>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</si>
  <si>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</si>
  <si>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</si>
  <si>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</si>
  <si>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</si>
  <si>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</si>
  <si>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</si>
  <si>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</si>
  <si>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</si>
  <si>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</si>
  <si>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</si>
  <si>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</si>
  <si>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</si>
  <si>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</si>
  <si>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</si>
  <si>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</si>
  <si>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</si>
  <si>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</si>
  <si>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</si>
  <si>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</si>
  <si>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</si>
  <si>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</si>
  <si>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</si>
  <si>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</si>
  <si>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</si>
  <si>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</si>
  <si>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</si>
  <si>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</si>
  <si>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</si>
  <si>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</si>
  <si>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</si>
  <si>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</si>
  <si>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</si>
  <si>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</si>
  <si>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大津菊陽水道企業団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</si>
  <si>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</si>
  <si>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</si>
  <si>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</si>
  <si>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</si>
  <si>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</si>
  <si>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</si>
  <si>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</si>
  <si>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</si>
  <si>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</si>
  <si>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</si>
  <si>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</si>
  <si>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①有形固定資産減価償却率：償却資産の老朽化が進んできていることが示されており、更新を計画的に行っていく必要があります。
②管路経年化率：類似団体等と比較すると低い数値ではあるものの、法定耐用年数を経過した老朽管が増加傾向にあり計画的に更新を行っていく必要があります。
③管路更新率：施設整備への投資や管路新設工事への投資も相まって管路更新率は類似団体と比較しても低い水準となっています。管路経年化率から示されるとおり老朽管が増加の傾向にあることから更新計画に沿って効率的に更新を進めていく必要があります。</t>
    <rPh sb="1" eb="3">
      <t>ユウケイ</t>
    </rPh>
    <rPh sb="3" eb="5">
      <t>コテイ</t>
    </rPh>
    <rPh sb="5" eb="7">
      <t>シサン</t>
    </rPh>
    <rPh sb="7" eb="9">
      <t>ゲンカ</t>
    </rPh>
    <rPh sb="9" eb="11">
      <t>ショウキャク</t>
    </rPh>
    <rPh sb="11" eb="12">
      <t>リツ</t>
    </rPh>
    <rPh sb="13" eb="15">
      <t>ショウキャク</t>
    </rPh>
    <rPh sb="15" eb="17">
      <t>シサン</t>
    </rPh>
    <rPh sb="18" eb="21">
      <t>ロウキュウカ</t>
    </rPh>
    <rPh sb="22" eb="23">
      <t>スス</t>
    </rPh>
    <rPh sb="32" eb="33">
      <t>シメ</t>
    </rPh>
    <rPh sb="39" eb="41">
      <t>コウシン</t>
    </rPh>
    <rPh sb="42" eb="45">
      <t>ケイカクテキ</t>
    </rPh>
    <rPh sb="46" eb="47">
      <t>オコナ</t>
    </rPh>
    <rPh sb="51" eb="53">
      <t>ヒツヨウ</t>
    </rPh>
    <rPh sb="61" eb="63">
      <t>カンロ</t>
    </rPh>
    <rPh sb="63" eb="66">
      <t>ケイネンカ</t>
    </rPh>
    <rPh sb="66" eb="67">
      <t>リツ</t>
    </rPh>
    <rPh sb="68" eb="70">
      <t>ルイジ</t>
    </rPh>
    <rPh sb="70" eb="73">
      <t>ダンタイトウ</t>
    </rPh>
    <rPh sb="74" eb="76">
      <t>ヒカク</t>
    </rPh>
    <rPh sb="79" eb="80">
      <t>ヒク</t>
    </rPh>
    <rPh sb="81" eb="83">
      <t>スウチ</t>
    </rPh>
    <rPh sb="91" eb="93">
      <t>ホウテイ</t>
    </rPh>
    <rPh sb="93" eb="95">
      <t>タイヨウ</t>
    </rPh>
    <rPh sb="95" eb="97">
      <t>ネンスウ</t>
    </rPh>
    <rPh sb="98" eb="100">
      <t>ケイカ</t>
    </rPh>
    <rPh sb="102" eb="104">
      <t>ロウキュウ</t>
    </rPh>
    <rPh sb="104" eb="105">
      <t>カン</t>
    </rPh>
    <rPh sb="106" eb="108">
      <t>ゾウカ</t>
    </rPh>
    <rPh sb="108" eb="110">
      <t>ケイコウ</t>
    </rPh>
    <rPh sb="113" eb="116">
      <t>ケイカクテキ</t>
    </rPh>
    <rPh sb="117" eb="119">
      <t>コウシン</t>
    </rPh>
    <rPh sb="120" eb="121">
      <t>オコナ</t>
    </rPh>
    <rPh sb="125" eb="127">
      <t>ヒツヨウ</t>
    </rPh>
    <rPh sb="135" eb="137">
      <t>カンロ</t>
    </rPh>
    <rPh sb="137" eb="139">
      <t>コウシン</t>
    </rPh>
    <rPh sb="139" eb="140">
      <t>リツ</t>
    </rPh>
    <rPh sb="141" eb="143">
      <t>シセツ</t>
    </rPh>
    <rPh sb="143" eb="145">
      <t>セイビ</t>
    </rPh>
    <rPh sb="147" eb="149">
      <t>トウシ</t>
    </rPh>
    <rPh sb="150" eb="152">
      <t>カンロ</t>
    </rPh>
    <rPh sb="152" eb="154">
      <t>シンセツ</t>
    </rPh>
    <rPh sb="154" eb="156">
      <t>コウジ</t>
    </rPh>
    <rPh sb="158" eb="160">
      <t>トウシ</t>
    </rPh>
    <rPh sb="161" eb="162">
      <t>アイ</t>
    </rPh>
    <rPh sb="165" eb="167">
      <t>カンロ</t>
    </rPh>
    <rPh sb="167" eb="169">
      <t>コウシン</t>
    </rPh>
    <rPh sb="169" eb="170">
      <t>リツ</t>
    </rPh>
    <rPh sb="171" eb="173">
      <t>ルイジ</t>
    </rPh>
    <rPh sb="173" eb="175">
      <t>ダンタイ</t>
    </rPh>
    <rPh sb="176" eb="178">
      <t>ヒカク</t>
    </rPh>
    <rPh sb="181" eb="182">
      <t>ヒク</t>
    </rPh>
    <rPh sb="183" eb="185">
      <t>スイジュン</t>
    </rPh>
    <rPh sb="193" eb="195">
      <t>カンロ</t>
    </rPh>
    <rPh sb="195" eb="198">
      <t>ケイネンカ</t>
    </rPh>
    <rPh sb="198" eb="199">
      <t>リツ</t>
    </rPh>
    <rPh sb="201" eb="202">
      <t>シメ</t>
    </rPh>
    <rPh sb="208" eb="210">
      <t>ロウキュウ</t>
    </rPh>
    <rPh sb="210" eb="211">
      <t>カン</t>
    </rPh>
    <rPh sb="212" eb="214">
      <t>ゾウカ</t>
    </rPh>
    <rPh sb="215" eb="217">
      <t>ケイコウ</t>
    </rPh>
    <rPh sb="224" eb="226">
      <t>コウシン</t>
    </rPh>
    <rPh sb="226" eb="228">
      <t>ケイカク</t>
    </rPh>
    <rPh sb="229" eb="230">
      <t>ソ</t>
    </rPh>
    <rPh sb="232" eb="235">
      <t>コウリツテキ</t>
    </rPh>
    <rPh sb="236" eb="238">
      <t>コウシン</t>
    </rPh>
    <rPh sb="239" eb="240">
      <t>スス</t>
    </rPh>
    <rPh sb="244" eb="246">
      <t>ヒツヨウ</t>
    </rPh>
    <phoneticPr fontId="4"/>
  </si>
  <si>
    <t>①経常収支比率：100 ％以上で推移し、類似団体と比較しても高い水準にあり良好です。
②累積欠損金比率：累積欠損金は発生しておりません。
③流動比率：類似団体と比較するとやや低いものの良好な数値を示しており短期的な支払能力は十分備わっています。
④企業債残高対給水収益比率：平成７年度を最後に借入を行っておらず、また、その償還が進んできていることから類似団体と比較しても大幅に低い数値となっています。今後は投資計画に基づいて企業債の借入を行う予定であり、有効に活用していくこととしています。
⑤料金回収率：100 ％以上であり給水に係る費用が給水収益で賄われていることが示されています。
⑥給水原価：良質な地下水を水源としており類似団体と比較しても低い水準で推移していますが、有収率が低い水準にあることから、その解消によってさらに良好な数値を目指すことが求められます。
⑦施設利用率：高い数値となっており有効に施設利用ができているようであるものの、有収率が低い水準にあることから、漏水対策や老朽管路の更新を促し、当該指標を適正に分析する必要があります。
⑧有収率：平成28年熊本地震によって大幅に低下した当該指標値は当年度において上昇傾向にあるものの未だに低い水準にあることから、早急に対策を講じる必要があります。</t>
    <rPh sb="1" eb="3">
      <t>ケイジョウ</t>
    </rPh>
    <rPh sb="3" eb="5">
      <t>シュウシ</t>
    </rPh>
    <rPh sb="5" eb="7">
      <t>ヒリツ</t>
    </rPh>
    <rPh sb="13" eb="15">
      <t>イジョウ</t>
    </rPh>
    <rPh sb="16" eb="18">
      <t>スイイ</t>
    </rPh>
    <rPh sb="20" eb="22">
      <t>ルイジ</t>
    </rPh>
    <rPh sb="22" eb="24">
      <t>ダンタイ</t>
    </rPh>
    <rPh sb="25" eb="27">
      <t>ヒカク</t>
    </rPh>
    <rPh sb="30" eb="31">
      <t>タカ</t>
    </rPh>
    <rPh sb="32" eb="34">
      <t>スイジュン</t>
    </rPh>
    <rPh sb="37" eb="39">
      <t>リョウコウ</t>
    </rPh>
    <rPh sb="44" eb="46">
      <t>ルイセキ</t>
    </rPh>
    <rPh sb="46" eb="49">
      <t>ケッソンキン</t>
    </rPh>
    <rPh sb="49" eb="51">
      <t>ヒリツ</t>
    </rPh>
    <rPh sb="52" eb="54">
      <t>ルイセキ</t>
    </rPh>
    <rPh sb="54" eb="57">
      <t>ケッソンキン</t>
    </rPh>
    <rPh sb="58" eb="60">
      <t>ハッセイ</t>
    </rPh>
    <rPh sb="70" eb="72">
      <t>リュウドウ</t>
    </rPh>
    <rPh sb="72" eb="74">
      <t>ヒリツ</t>
    </rPh>
    <rPh sb="75" eb="77">
      <t>ルイジ</t>
    </rPh>
    <rPh sb="80" eb="82">
      <t>ヒカク</t>
    </rPh>
    <rPh sb="87" eb="88">
      <t>ヒク</t>
    </rPh>
    <rPh sb="92" eb="94">
      <t>リョウコウ</t>
    </rPh>
    <rPh sb="95" eb="97">
      <t>スウチ</t>
    </rPh>
    <rPh sb="98" eb="99">
      <t>シメ</t>
    </rPh>
    <rPh sb="103" eb="106">
      <t>タンキテキ</t>
    </rPh>
    <rPh sb="107" eb="109">
      <t>シハライ</t>
    </rPh>
    <rPh sb="109" eb="111">
      <t>ノウリョク</t>
    </rPh>
    <rPh sb="112" eb="114">
      <t>ジュウブン</t>
    </rPh>
    <rPh sb="114" eb="115">
      <t>ソナ</t>
    </rPh>
    <rPh sb="124" eb="126">
      <t>キギョウ</t>
    </rPh>
    <rPh sb="126" eb="127">
      <t>サイ</t>
    </rPh>
    <rPh sb="127" eb="129">
      <t>ザンダカ</t>
    </rPh>
    <rPh sb="129" eb="130">
      <t>タイ</t>
    </rPh>
    <rPh sb="130" eb="132">
      <t>キュウスイ</t>
    </rPh>
    <rPh sb="132" eb="134">
      <t>シュウエキ</t>
    </rPh>
    <rPh sb="134" eb="136">
      <t>ヒリツ</t>
    </rPh>
    <rPh sb="137" eb="139">
      <t>ヘイセイ</t>
    </rPh>
    <rPh sb="140" eb="142">
      <t>ネンド</t>
    </rPh>
    <rPh sb="143" eb="145">
      <t>サイゴ</t>
    </rPh>
    <rPh sb="146" eb="147">
      <t>シャク</t>
    </rPh>
    <rPh sb="147" eb="148">
      <t>ニュウ</t>
    </rPh>
    <rPh sb="149" eb="150">
      <t>オコナ</t>
    </rPh>
    <rPh sb="161" eb="163">
      <t>ショウカン</t>
    </rPh>
    <rPh sb="164" eb="165">
      <t>スス</t>
    </rPh>
    <rPh sb="175" eb="177">
      <t>ルイジ</t>
    </rPh>
    <rPh sb="180" eb="182">
      <t>ヒカク</t>
    </rPh>
    <rPh sb="185" eb="187">
      <t>オオハバ</t>
    </rPh>
    <rPh sb="188" eb="189">
      <t>ヒク</t>
    </rPh>
    <rPh sb="190" eb="192">
      <t>スウチ</t>
    </rPh>
    <rPh sb="200" eb="202">
      <t>コンゴ</t>
    </rPh>
    <rPh sb="203" eb="205">
      <t>トウシ</t>
    </rPh>
    <rPh sb="205" eb="207">
      <t>ケイカク</t>
    </rPh>
    <rPh sb="208" eb="209">
      <t>モト</t>
    </rPh>
    <rPh sb="212" eb="214">
      <t>キギョウ</t>
    </rPh>
    <rPh sb="214" eb="215">
      <t>サイ</t>
    </rPh>
    <rPh sb="216" eb="217">
      <t>シャク</t>
    </rPh>
    <rPh sb="217" eb="218">
      <t>ニュウ</t>
    </rPh>
    <rPh sb="219" eb="220">
      <t>オコナ</t>
    </rPh>
    <rPh sb="221" eb="223">
      <t>ヨテイ</t>
    </rPh>
    <rPh sb="227" eb="229">
      <t>ユウコウ</t>
    </rPh>
    <rPh sb="230" eb="232">
      <t>カツヨウ</t>
    </rPh>
    <rPh sb="247" eb="249">
      <t>リョウキン</t>
    </rPh>
    <rPh sb="249" eb="251">
      <t>カイシュウ</t>
    </rPh>
    <rPh sb="251" eb="252">
      <t>リツ</t>
    </rPh>
    <rPh sb="258" eb="260">
      <t>イジョウ</t>
    </rPh>
    <rPh sb="263" eb="265">
      <t>キュウスイ</t>
    </rPh>
    <rPh sb="266" eb="267">
      <t>カカ</t>
    </rPh>
    <rPh sb="268" eb="270">
      <t>ヒヨウ</t>
    </rPh>
    <rPh sb="271" eb="273">
      <t>キュウスイ</t>
    </rPh>
    <rPh sb="273" eb="275">
      <t>シュウエキ</t>
    </rPh>
    <rPh sb="276" eb="277">
      <t>マカナ</t>
    </rPh>
    <rPh sb="285" eb="286">
      <t>シメ</t>
    </rPh>
    <rPh sb="295" eb="297">
      <t>キュウスイ</t>
    </rPh>
    <rPh sb="297" eb="299">
      <t>ゲンカ</t>
    </rPh>
    <rPh sb="300" eb="302">
      <t>リョウシツ</t>
    </rPh>
    <rPh sb="303" eb="306">
      <t>チカスイ</t>
    </rPh>
    <rPh sb="307" eb="309">
      <t>スイゲン</t>
    </rPh>
    <rPh sb="314" eb="316">
      <t>ルイジ</t>
    </rPh>
    <rPh sb="319" eb="321">
      <t>ヒカク</t>
    </rPh>
    <rPh sb="324" eb="325">
      <t>ヒク</t>
    </rPh>
    <rPh sb="326" eb="328">
      <t>スイジュン</t>
    </rPh>
    <rPh sb="329" eb="331">
      <t>スイイ</t>
    </rPh>
    <rPh sb="338" eb="339">
      <t>ユウ</t>
    </rPh>
    <rPh sb="339" eb="341">
      <t>シュウリツ</t>
    </rPh>
    <rPh sb="342" eb="343">
      <t>ヒク</t>
    </rPh>
    <rPh sb="344" eb="346">
      <t>スイジュン</t>
    </rPh>
    <rPh sb="356" eb="358">
      <t>カイショウ</t>
    </rPh>
    <rPh sb="365" eb="367">
      <t>リョウコウ</t>
    </rPh>
    <rPh sb="368" eb="370">
      <t>スウチ</t>
    </rPh>
    <rPh sb="371" eb="373">
      <t>メザ</t>
    </rPh>
    <rPh sb="377" eb="378">
      <t>モト</t>
    </rPh>
    <rPh sb="386" eb="388">
      <t>シセツ</t>
    </rPh>
    <rPh sb="388" eb="390">
      <t>リヨウ</t>
    </rPh>
    <rPh sb="390" eb="391">
      <t>リツ</t>
    </rPh>
    <rPh sb="392" eb="393">
      <t>タカ</t>
    </rPh>
    <rPh sb="394" eb="396">
      <t>スウチ</t>
    </rPh>
    <rPh sb="402" eb="404">
      <t>ユウコウ</t>
    </rPh>
    <rPh sb="405" eb="407">
      <t>シセツ</t>
    </rPh>
    <rPh sb="407" eb="409">
      <t>リヨウ</t>
    </rPh>
    <rPh sb="424" eb="425">
      <t>ユウ</t>
    </rPh>
    <rPh sb="425" eb="427">
      <t>シュウリツ</t>
    </rPh>
    <rPh sb="428" eb="429">
      <t>ヒク</t>
    </rPh>
    <rPh sb="430" eb="432">
      <t>スイジュン</t>
    </rPh>
    <rPh sb="440" eb="442">
      <t>ロウスイ</t>
    </rPh>
    <rPh sb="442" eb="444">
      <t>タイサク</t>
    </rPh>
    <rPh sb="445" eb="447">
      <t>ロウキュウ</t>
    </rPh>
    <rPh sb="447" eb="449">
      <t>カンロ</t>
    </rPh>
    <rPh sb="450" eb="452">
      <t>コウシン</t>
    </rPh>
    <rPh sb="453" eb="454">
      <t>ウナガ</t>
    </rPh>
    <rPh sb="456" eb="458">
      <t>トウガイ</t>
    </rPh>
    <rPh sb="458" eb="460">
      <t>シヒョウ</t>
    </rPh>
    <rPh sb="461" eb="463">
      <t>テキセイ</t>
    </rPh>
    <rPh sb="464" eb="466">
      <t>ブンセキ</t>
    </rPh>
    <rPh sb="468" eb="470">
      <t>ヒツヨウ</t>
    </rPh>
    <rPh sb="478" eb="479">
      <t>ユウ</t>
    </rPh>
    <rPh sb="479" eb="481">
      <t>シュウリツ</t>
    </rPh>
    <rPh sb="482" eb="484">
      <t>ヘイセイ</t>
    </rPh>
    <rPh sb="487" eb="489">
      <t>クマモト</t>
    </rPh>
    <rPh sb="489" eb="491">
      <t>ジシン</t>
    </rPh>
    <rPh sb="495" eb="497">
      <t>オオハバ</t>
    </rPh>
    <rPh sb="498" eb="500">
      <t>テイカ</t>
    </rPh>
    <rPh sb="502" eb="504">
      <t>トウガイ</t>
    </rPh>
    <rPh sb="504" eb="506">
      <t>シヒョウ</t>
    </rPh>
    <rPh sb="506" eb="507">
      <t>チ</t>
    </rPh>
    <rPh sb="508" eb="509">
      <t>トウ</t>
    </rPh>
    <rPh sb="509" eb="511">
      <t>ネンド</t>
    </rPh>
    <rPh sb="515" eb="517">
      <t>ジョウショウ</t>
    </rPh>
    <rPh sb="517" eb="519">
      <t>ケイコウ</t>
    </rPh>
    <rPh sb="525" eb="526">
      <t>イマ</t>
    </rPh>
    <rPh sb="528" eb="529">
      <t>ヒク</t>
    </rPh>
    <rPh sb="530" eb="532">
      <t>スイジュン</t>
    </rPh>
    <rPh sb="540" eb="542">
      <t>サッキュウ</t>
    </rPh>
    <rPh sb="543" eb="545">
      <t>タイサク</t>
    </rPh>
    <rPh sb="546" eb="547">
      <t>コウ</t>
    </rPh>
    <rPh sb="549" eb="551">
      <t>ヒツヨウ</t>
    </rPh>
    <phoneticPr fontId="4"/>
  </si>
  <si>
    <t>　経営の健全性・効率性に係る指標を分析すると概ね健全な経営ができているものと思われますが、有収率の改善を図ることによりさらに効率的な経営ができると考えるものであり、漏水対策が今後の課題となっています。
　老朽化の状況に係る指標を分析すると、類似団体や全国的な傾向と同様に資産の老朽化が進んでいることが見て取れ、計画的な更新を行っていく必要があります。
　これまでのことから漏水対策と老朽化対策の両面に効果的な管路更新の促進、老朽化対策としての施設更新など投資需要が拡大する見込みであることから、平成31年度に経営戦略を作成し、給水収益で効果的な事業運営を行うとともに、企業債の活用も行いながら施設・管路の更新を図り、健全で効率的な経営を目指します。</t>
    <rPh sb="1" eb="3">
      <t>ケイエイ</t>
    </rPh>
    <rPh sb="4" eb="7">
      <t>ケンゼンセイ</t>
    </rPh>
    <rPh sb="8" eb="11">
      <t>コウリツセイ</t>
    </rPh>
    <rPh sb="12" eb="13">
      <t>カカ</t>
    </rPh>
    <rPh sb="14" eb="16">
      <t>シヒョウ</t>
    </rPh>
    <rPh sb="17" eb="19">
      <t>ブンセキ</t>
    </rPh>
    <rPh sb="22" eb="23">
      <t>オオム</t>
    </rPh>
    <rPh sb="24" eb="26">
      <t>ケンゼン</t>
    </rPh>
    <rPh sb="27" eb="29">
      <t>ケイエイ</t>
    </rPh>
    <rPh sb="38" eb="39">
      <t>オモ</t>
    </rPh>
    <rPh sb="45" eb="46">
      <t>ユウ</t>
    </rPh>
    <rPh sb="46" eb="48">
      <t>シュウリツ</t>
    </rPh>
    <rPh sb="49" eb="51">
      <t>カイゼン</t>
    </rPh>
    <rPh sb="52" eb="53">
      <t>ハカ</t>
    </rPh>
    <rPh sb="62" eb="64">
      <t>コウリツ</t>
    </rPh>
    <rPh sb="64" eb="65">
      <t>テキ</t>
    </rPh>
    <rPh sb="66" eb="68">
      <t>ケイエイ</t>
    </rPh>
    <rPh sb="73" eb="74">
      <t>カンガ</t>
    </rPh>
    <rPh sb="82" eb="84">
      <t>ロウスイ</t>
    </rPh>
    <rPh sb="84" eb="86">
      <t>タイサク</t>
    </rPh>
    <rPh sb="87" eb="89">
      <t>コンゴ</t>
    </rPh>
    <rPh sb="90" eb="92">
      <t>カダイ</t>
    </rPh>
    <rPh sb="102" eb="105">
      <t>ロウキュウカ</t>
    </rPh>
    <rPh sb="106" eb="108">
      <t>ジョウキョウ</t>
    </rPh>
    <rPh sb="109" eb="110">
      <t>カカ</t>
    </rPh>
    <rPh sb="111" eb="113">
      <t>シヒョウ</t>
    </rPh>
    <rPh sb="114" eb="116">
      <t>ブンセキ</t>
    </rPh>
    <rPh sb="120" eb="122">
      <t>ルイジ</t>
    </rPh>
    <rPh sb="122" eb="124">
      <t>ダンタイ</t>
    </rPh>
    <rPh sb="125" eb="128">
      <t>ゼンコクテキ</t>
    </rPh>
    <rPh sb="129" eb="131">
      <t>ケイコウ</t>
    </rPh>
    <rPh sb="132" eb="134">
      <t>ドウヨウ</t>
    </rPh>
    <rPh sb="135" eb="137">
      <t>シサン</t>
    </rPh>
    <rPh sb="138" eb="141">
      <t>ロウキュウカ</t>
    </rPh>
    <rPh sb="142" eb="143">
      <t>スス</t>
    </rPh>
    <rPh sb="155" eb="157">
      <t>ケイカク</t>
    </rPh>
    <rPh sb="157" eb="158">
      <t>テキ</t>
    </rPh>
    <rPh sb="159" eb="161">
      <t>コウシン</t>
    </rPh>
    <rPh sb="162" eb="163">
      <t>オコナ</t>
    </rPh>
    <rPh sb="167" eb="169">
      <t>ヒツヨウ</t>
    </rPh>
    <rPh sb="186" eb="188">
      <t>ロウスイ</t>
    </rPh>
    <rPh sb="188" eb="190">
      <t>タイサク</t>
    </rPh>
    <rPh sb="191" eb="194">
      <t>ロウキュウカ</t>
    </rPh>
    <rPh sb="194" eb="196">
      <t>タイサク</t>
    </rPh>
    <rPh sb="197" eb="199">
      <t>リョウメン</t>
    </rPh>
    <rPh sb="200" eb="203">
      <t>コウカテキ</t>
    </rPh>
    <rPh sb="204" eb="206">
      <t>カンロ</t>
    </rPh>
    <rPh sb="206" eb="208">
      <t>コウシン</t>
    </rPh>
    <rPh sb="209" eb="211">
      <t>ソクシン</t>
    </rPh>
    <rPh sb="212" eb="215">
      <t>ロウキュウカ</t>
    </rPh>
    <rPh sb="215" eb="217">
      <t>タイサク</t>
    </rPh>
    <rPh sb="221" eb="223">
      <t>シセツ</t>
    </rPh>
    <rPh sb="223" eb="225">
      <t>コウシン</t>
    </rPh>
    <rPh sb="227" eb="229">
      <t>トウシ</t>
    </rPh>
    <rPh sb="229" eb="231">
      <t>ジュヨウ</t>
    </rPh>
    <rPh sb="232" eb="234">
      <t>カクダイ</t>
    </rPh>
    <rPh sb="236" eb="238">
      <t>ミコ</t>
    </rPh>
    <rPh sb="247" eb="249">
      <t>ヘイセイ</t>
    </rPh>
    <rPh sb="251" eb="253">
      <t>ネンド</t>
    </rPh>
    <rPh sb="254" eb="256">
      <t>ケイエイ</t>
    </rPh>
    <rPh sb="256" eb="258">
      <t>センリャク</t>
    </rPh>
    <rPh sb="259" eb="261">
      <t>サクセイ</t>
    </rPh>
    <rPh sb="263" eb="265">
      <t>キュウスイ</t>
    </rPh>
    <rPh sb="265" eb="267">
      <t>シュウエキ</t>
    </rPh>
    <rPh sb="268" eb="271">
      <t>コウカテキ</t>
    </rPh>
    <rPh sb="272" eb="274">
      <t>ジギョウ</t>
    </rPh>
    <rPh sb="274" eb="276">
      <t>ウンエイ</t>
    </rPh>
    <rPh sb="277" eb="278">
      <t>オコナ</t>
    </rPh>
    <rPh sb="284" eb="286">
      <t>キギョウ</t>
    </rPh>
    <rPh sb="286" eb="287">
      <t>サイ</t>
    </rPh>
    <rPh sb="288" eb="290">
      <t>カツヨウ</t>
    </rPh>
    <rPh sb="291" eb="292">
      <t>オコナ</t>
    </rPh>
    <rPh sb="296" eb="298">
      <t>シセツ</t>
    </rPh>
    <rPh sb="299" eb="301">
      <t>カンロ</t>
    </rPh>
    <rPh sb="302" eb="304">
      <t>コウシン</t>
    </rPh>
    <rPh sb="305" eb="306">
      <t>ハカ</t>
    </rPh>
    <rPh sb="308" eb="310">
      <t>ケンゼン</t>
    </rPh>
    <rPh sb="315" eb="317">
      <t>ケイエイ</t>
    </rPh>
    <rPh sb="318" eb="320">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</si>
</sst>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0.86</c:v>
                </c:pt>
                <c:pt idx="1">
                  <c:v>0.42</c:v>
                </c:pt>
                <c:pt idx="2" formatCode="#,##0.00;&quot;△&quot;#,##0.00">
                  <c:v>0</c:v>
                </c:pt>
                <c:pt idx="3">
                  <c:v>1.57</c:v>
                </c:pt>
                <c:pt idx="4">
                  <c:v>0.46</c:v>
                </c:pt>
              </c:numCache>
            </c:numRef>
          </c:val>
          <c:extLst xmlns:c16r2="http://schemas.microsoft.com/office/drawing/2015/06/chart">
            <c:ext xmlns:c16="http://schemas.microsoft.com/office/drawing/2014/chart" uri="{C3380CC4-5D6E-409C-BE32-E72D297353CC}">
              <c16:uniqueId val="{00000000-9CA0-4940-AF68-9BABF1CAD04E}"/>
            </c:ext>
          </c:extLst>
        </c:ser>
        <c:dLbls>
          <c:showLegendKey val="0"/>
          <c:showVal val="0"/>
          <c:showCatName val="0"/>
          <c:showSerName val="0"/>
          <c:showPercent val="0"/>
          <c:showBubbleSize val="0"/>
        </c:dLbls>
        <c:gapWidth val="150"/>
        <c:axId val="66733568"/>
        <c:axId val="6673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9CA0-4940-AF68-9BABF1CAD04E}"/>
            </c:ext>
          </c:extLst>
        </c:ser>
        <c:dLbls>
          <c:showLegendKey val="0"/>
          <c:showVal val="0"/>
          <c:showCatName val="0"/>
          <c:showSerName val="0"/>
          <c:showPercent val="0"/>
          <c:showBubbleSize val="0"/>
        </c:dLbls>
        <c:marker val="1"/>
        <c:smooth val="0"/>
        <c:axId val="66733568"/>
        <c:axId val="66735488"/>
      </c:lineChart>
      <c:dateAx>
        <c:axId val="66733568"/>
        <c:scaling>
          <c:orientation val="minMax"/>
        </c:scaling>
        <c:delete val="1"/>
        <c:axPos val="b"/>
        <c:numFmt formatCode="ge" sourceLinked="1"/>
        <c:majorTickMark val="none"/>
        <c:minorTickMark val="none"/>
        <c:tickLblPos val="none"/>
        <c:crossAx val="66735488"/>
        <c:crosses val="autoZero"/>
        <c:auto val="1"/>
        <c:lblOffset val="100"/>
        <c:baseTimeUnit val="years"/>
      </c:dateAx>
      <c:valAx>
        <c:axId val="667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3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75.97</c:v>
                </c:pt>
                <c:pt idx="1">
                  <c:v>75.760000000000005</c:v>
                </c:pt>
                <c:pt idx="2">
                  <c:v>76.36</c:v>
                </c:pt>
                <c:pt idx="3">
                  <c:v>93.5</c:v>
                </c:pt>
                <c:pt idx="4">
                  <c:v>90.29</c:v>
                </c:pt>
              </c:numCache>
            </c:numRef>
          </c:val>
          <c:extLst xmlns:c16r2="http://schemas.microsoft.com/office/drawing/2015/06/chart">
            <c:ext xmlns:c16="http://schemas.microsoft.com/office/drawing/2014/chart" uri="{C3380CC4-5D6E-409C-BE32-E72D297353CC}">
              <c16:uniqueId val="{00000000-816E-4198-8EB0-F4A42788B494}"/>
            </c:ext>
          </c:extLst>
        </c:ser>
        <c:dLbls>
          <c:showLegendKey val="0"/>
          <c:showVal val="0"/>
          <c:showCatName val="0"/>
          <c:showSerName val="0"/>
          <c:showPercent val="0"/>
          <c:showBubbleSize val="0"/>
        </c:dLbls>
        <c:gapWidth val="150"/>
        <c:axId val="108545536"/>
        <c:axId val="10854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816E-4198-8EB0-F4A42788B494}"/>
            </c:ext>
          </c:extLst>
        </c:ser>
        <c:dLbls>
          <c:showLegendKey val="0"/>
          <c:showVal val="0"/>
          <c:showCatName val="0"/>
          <c:showSerName val="0"/>
          <c:showPercent val="0"/>
          <c:showBubbleSize val="0"/>
        </c:dLbls>
        <c:marker val="1"/>
        <c:smooth val="0"/>
        <c:axId val="108545536"/>
        <c:axId val="108547456"/>
      </c:lineChart>
      <c:dateAx>
        <c:axId val="108545536"/>
        <c:scaling>
          <c:orientation val="minMax"/>
        </c:scaling>
        <c:delete val="1"/>
        <c:axPos val="b"/>
        <c:numFmt formatCode="ge" sourceLinked="1"/>
        <c:majorTickMark val="none"/>
        <c:minorTickMark val="none"/>
        <c:tickLblPos val="none"/>
        <c:crossAx val="108547456"/>
        <c:crosses val="autoZero"/>
        <c:auto val="1"/>
        <c:lblOffset val="100"/>
        <c:baseTimeUnit val="years"/>
      </c:dateAx>
      <c:valAx>
        <c:axId val="1085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84.5</c:v>
                </c:pt>
                <c:pt idx="1">
                  <c:v>84.6</c:v>
                </c:pt>
                <c:pt idx="2">
                  <c:v>84.7</c:v>
                </c:pt>
                <c:pt idx="3">
                  <c:v>68.599999999999994</c:v>
                </c:pt>
                <c:pt idx="4">
                  <c:v>74.349999999999994</c:v>
                </c:pt>
              </c:numCache>
            </c:numRef>
          </c:val>
          <c:extLst xmlns:c16r2="http://schemas.microsoft.com/office/drawing/2015/06/chart">
            <c:ext xmlns:c16="http://schemas.microsoft.com/office/drawing/2014/chart" uri="{C3380CC4-5D6E-409C-BE32-E72D297353CC}">
              <c16:uniqueId val="{00000000-209C-4E64-8627-354F6E1C7873}"/>
            </c:ext>
          </c:extLst>
        </c:ser>
        <c:dLbls>
          <c:showLegendKey val="0"/>
          <c:showVal val="0"/>
          <c:showCatName val="0"/>
          <c:showSerName val="0"/>
          <c:showPercent val="0"/>
          <c:showBubbleSize val="0"/>
        </c:dLbls>
        <c:gapWidth val="150"/>
        <c:axId val="108582784"/>
        <c:axId val="11154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209C-4E64-8627-354F6E1C7873}"/>
            </c:ext>
          </c:extLst>
        </c:ser>
        <c:dLbls>
          <c:showLegendKey val="0"/>
          <c:showVal val="0"/>
          <c:showCatName val="0"/>
          <c:showSerName val="0"/>
          <c:showPercent val="0"/>
          <c:showBubbleSize val="0"/>
        </c:dLbls>
        <c:marker val="1"/>
        <c:smooth val="0"/>
        <c:axId val="108582784"/>
        <c:axId val="111542272"/>
      </c:lineChart>
      <c:dateAx>
        <c:axId val="108582784"/>
        <c:scaling>
          <c:orientation val="minMax"/>
        </c:scaling>
        <c:delete val="1"/>
        <c:axPos val="b"/>
        <c:numFmt formatCode="ge" sourceLinked="1"/>
        <c:majorTickMark val="none"/>
        <c:minorTickMark val="none"/>
        <c:tickLblPos val="none"/>
        <c:crossAx val="111542272"/>
        <c:crosses val="autoZero"/>
        <c:auto val="1"/>
        <c:lblOffset val="100"/>
        <c:baseTimeUnit val="years"/>
      </c:dateAx>
      <c:valAx>
        <c:axId val="11154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128.22</c:v>
                </c:pt>
                <c:pt idx="1">
                  <c:v>129.36000000000001</c:v>
                </c:pt>
                <c:pt idx="2">
                  <c:v>131.87</c:v>
                </c:pt>
                <c:pt idx="3">
                  <c:v>128.66</c:v>
                </c:pt>
                <c:pt idx="4">
                  <c:v>141.09</c:v>
                </c:pt>
              </c:numCache>
            </c:numRef>
          </c:val>
          <c:extLst xmlns:c16r2="http://schemas.microsoft.com/office/drawing/2015/06/chart">
            <c:ext xmlns:c16="http://schemas.microsoft.com/office/drawing/2014/chart" uri="{C3380CC4-5D6E-409C-BE32-E72D297353CC}">
              <c16:uniqueId val="{00000000-1E8C-4DDA-957B-5C68DEFB0199}"/>
            </c:ext>
          </c:extLst>
        </c:ser>
        <c:dLbls>
          <c:showLegendKey val="0"/>
          <c:showVal val="0"/>
          <c:showCatName val="0"/>
          <c:showSerName val="0"/>
          <c:showPercent val="0"/>
          <c:showBubbleSize val="0"/>
        </c:dLbls>
        <c:gapWidth val="150"/>
        <c:axId val="66750336"/>
        <c:axId val="6675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1E8C-4DDA-957B-5C68DEFB0199}"/>
            </c:ext>
          </c:extLst>
        </c:ser>
        <c:dLbls>
          <c:showLegendKey val="0"/>
          <c:showVal val="0"/>
          <c:showCatName val="0"/>
          <c:showSerName val="0"/>
          <c:showPercent val="0"/>
          <c:showBubbleSize val="0"/>
        </c:dLbls>
        <c:marker val="1"/>
        <c:smooth val="0"/>
        <c:axId val="66750336"/>
        <c:axId val="66752512"/>
      </c:lineChart>
      <c:dateAx>
        <c:axId val="66750336"/>
        <c:scaling>
          <c:orientation val="minMax"/>
        </c:scaling>
        <c:delete val="1"/>
        <c:axPos val="b"/>
        <c:numFmt formatCode="ge" sourceLinked="1"/>
        <c:majorTickMark val="none"/>
        <c:minorTickMark val="none"/>
        <c:tickLblPos val="none"/>
        <c:crossAx val="66752512"/>
        <c:crosses val="autoZero"/>
        <c:auto val="1"/>
        <c:lblOffset val="100"/>
        <c:baseTimeUnit val="years"/>
      </c:dateAx>
      <c:valAx>
        <c:axId val="6675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7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39.18</c:v>
                </c:pt>
                <c:pt idx="1">
                  <c:v>39.950000000000003</c:v>
                </c:pt>
                <c:pt idx="2">
                  <c:v>40.520000000000003</c:v>
                </c:pt>
                <c:pt idx="3">
                  <c:v>41.48</c:v>
                </c:pt>
                <c:pt idx="4">
                  <c:v>42.01</c:v>
                </c:pt>
              </c:numCache>
            </c:numRef>
          </c:val>
          <c:extLst xmlns:c16r2="http://schemas.microsoft.com/office/drawing/2015/06/chart">
            <c:ext xmlns:c16="http://schemas.microsoft.com/office/drawing/2014/chart" uri="{C3380CC4-5D6E-409C-BE32-E72D297353CC}">
              <c16:uniqueId val="{00000000-A311-42FF-A133-E1231ABFE109}"/>
            </c:ext>
          </c:extLst>
        </c:ser>
        <c:dLbls>
          <c:showLegendKey val="0"/>
          <c:showVal val="0"/>
          <c:showCatName val="0"/>
          <c:showSerName val="0"/>
          <c:showPercent val="0"/>
          <c:showBubbleSize val="0"/>
        </c:dLbls>
        <c:gapWidth val="150"/>
        <c:axId val="66771200"/>
        <c:axId val="6711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A311-42FF-A133-E1231ABFE109}"/>
            </c:ext>
          </c:extLst>
        </c:ser>
        <c:dLbls>
          <c:showLegendKey val="0"/>
          <c:showVal val="0"/>
          <c:showCatName val="0"/>
          <c:showSerName val="0"/>
          <c:showPercent val="0"/>
          <c:showBubbleSize val="0"/>
        </c:dLbls>
        <c:marker val="1"/>
        <c:smooth val="0"/>
        <c:axId val="66771200"/>
        <c:axId val="67113344"/>
      </c:lineChart>
      <c:dateAx>
        <c:axId val="66771200"/>
        <c:scaling>
          <c:orientation val="minMax"/>
        </c:scaling>
        <c:delete val="1"/>
        <c:axPos val="b"/>
        <c:numFmt formatCode="ge" sourceLinked="1"/>
        <c:majorTickMark val="none"/>
        <c:minorTickMark val="none"/>
        <c:tickLblPos val="none"/>
        <c:crossAx val="67113344"/>
        <c:crosses val="autoZero"/>
        <c:auto val="1"/>
        <c:lblOffset val="100"/>
        <c:baseTimeUnit val="years"/>
      </c:dateAx>
      <c:valAx>
        <c:axId val="671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formatCode="#,##0.00;&quot;△&quot;#,##0.00;&quot;-&quot;">
                  <c:v>5.74</c:v>
                </c:pt>
                <c:pt idx="4" formatCode="#,##0.00;&quot;△&quot;#,##0.00;&quot;-&quot;">
                  <c:v>7.1</c:v>
                </c:pt>
              </c:numCache>
            </c:numRef>
          </c:val>
          <c:extLst xmlns:c16r2="http://schemas.microsoft.com/office/drawing/2015/06/chart">
            <c:ext xmlns:c16="http://schemas.microsoft.com/office/drawing/2014/chart" uri="{C3380CC4-5D6E-409C-BE32-E72D297353CC}">
              <c16:uniqueId val="{00000000-F20B-4B14-9584-B76BEBB9AFC4}"/>
            </c:ext>
          </c:extLst>
        </c:ser>
        <c:dLbls>
          <c:showLegendKey val="0"/>
          <c:showVal val="0"/>
          <c:showCatName val="0"/>
          <c:showSerName val="0"/>
          <c:showPercent val="0"/>
          <c:showBubbleSize val="0"/>
        </c:dLbls>
        <c:gapWidth val="150"/>
        <c:axId val="67127936"/>
        <c:axId val="6713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F20B-4B14-9584-B76BEBB9AFC4}"/>
            </c:ext>
          </c:extLst>
        </c:ser>
        <c:dLbls>
          <c:showLegendKey val="0"/>
          <c:showVal val="0"/>
          <c:showCatName val="0"/>
          <c:showSerName val="0"/>
          <c:showPercent val="0"/>
          <c:showBubbleSize val="0"/>
        </c:dLbls>
        <c:marker val="1"/>
        <c:smooth val="0"/>
        <c:axId val="67127936"/>
        <c:axId val="67130112"/>
      </c:lineChart>
      <c:dateAx>
        <c:axId val="67127936"/>
        <c:scaling>
          <c:orientation val="minMax"/>
        </c:scaling>
        <c:delete val="1"/>
        <c:axPos val="b"/>
        <c:numFmt formatCode="ge" sourceLinked="1"/>
        <c:majorTickMark val="none"/>
        <c:minorTickMark val="none"/>
        <c:tickLblPos val="none"/>
        <c:crossAx val="67130112"/>
        <c:crosses val="autoZero"/>
        <c:auto val="1"/>
        <c:lblOffset val="100"/>
        <c:baseTimeUnit val="years"/>
      </c:dateAx>
      <c:valAx>
        <c:axId val="671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05A-4C73-8194-0E2E1DC4866B}"/>
            </c:ext>
          </c:extLst>
        </c:ser>
        <c:dLbls>
          <c:showLegendKey val="0"/>
          <c:showVal val="0"/>
          <c:showCatName val="0"/>
          <c:showSerName val="0"/>
          <c:showPercent val="0"/>
          <c:showBubbleSize val="0"/>
        </c:dLbls>
        <c:gapWidth val="150"/>
        <c:axId val="67169280"/>
        <c:axId val="6717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305A-4C73-8194-0E2E1DC4866B}"/>
            </c:ext>
          </c:extLst>
        </c:ser>
        <c:dLbls>
          <c:showLegendKey val="0"/>
          <c:showVal val="0"/>
          <c:showCatName val="0"/>
          <c:showSerName val="0"/>
          <c:showPercent val="0"/>
          <c:showBubbleSize val="0"/>
        </c:dLbls>
        <c:marker val="1"/>
        <c:smooth val="0"/>
        <c:axId val="67169280"/>
        <c:axId val="67171456"/>
      </c:lineChart>
      <c:dateAx>
        <c:axId val="67169280"/>
        <c:scaling>
          <c:orientation val="minMax"/>
        </c:scaling>
        <c:delete val="1"/>
        <c:axPos val="b"/>
        <c:numFmt formatCode="ge" sourceLinked="1"/>
        <c:majorTickMark val="none"/>
        <c:minorTickMark val="none"/>
        <c:tickLblPos val="none"/>
        <c:crossAx val="67171456"/>
        <c:crosses val="autoZero"/>
        <c:auto val="1"/>
        <c:lblOffset val="100"/>
        <c:baseTimeUnit val="years"/>
      </c:dateAx>
      <c:valAx>
        <c:axId val="6717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1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962.49</c:v>
                </c:pt>
                <c:pt idx="1">
                  <c:v>464.62</c:v>
                </c:pt>
                <c:pt idx="2">
                  <c:v>261.38</c:v>
                </c:pt>
                <c:pt idx="3">
                  <c:v>351.88</c:v>
                </c:pt>
                <c:pt idx="4">
                  <c:v>337.84</c:v>
                </c:pt>
              </c:numCache>
            </c:numRef>
          </c:val>
          <c:extLst xmlns:c16r2="http://schemas.microsoft.com/office/drawing/2015/06/chart">
            <c:ext xmlns:c16="http://schemas.microsoft.com/office/drawing/2014/chart" uri="{C3380CC4-5D6E-409C-BE32-E72D297353CC}">
              <c16:uniqueId val="{00000000-301F-405E-865B-1B287A21BF48}"/>
            </c:ext>
          </c:extLst>
        </c:ser>
        <c:dLbls>
          <c:showLegendKey val="0"/>
          <c:showVal val="0"/>
          <c:showCatName val="0"/>
          <c:showSerName val="0"/>
          <c:showPercent val="0"/>
          <c:showBubbleSize val="0"/>
        </c:dLbls>
        <c:gapWidth val="150"/>
        <c:axId val="134471680"/>
        <c:axId val="13447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301F-405E-865B-1B287A21BF48}"/>
            </c:ext>
          </c:extLst>
        </c:ser>
        <c:dLbls>
          <c:showLegendKey val="0"/>
          <c:showVal val="0"/>
          <c:showCatName val="0"/>
          <c:showSerName val="0"/>
          <c:showPercent val="0"/>
          <c:showBubbleSize val="0"/>
        </c:dLbls>
        <c:marker val="1"/>
        <c:smooth val="0"/>
        <c:axId val="134471680"/>
        <c:axId val="134473600"/>
      </c:lineChart>
      <c:dateAx>
        <c:axId val="134471680"/>
        <c:scaling>
          <c:orientation val="minMax"/>
        </c:scaling>
        <c:delete val="1"/>
        <c:axPos val="b"/>
        <c:numFmt formatCode="ge" sourceLinked="1"/>
        <c:majorTickMark val="none"/>
        <c:minorTickMark val="none"/>
        <c:tickLblPos val="none"/>
        <c:crossAx val="134473600"/>
        <c:crosses val="autoZero"/>
        <c:auto val="1"/>
        <c:lblOffset val="100"/>
        <c:baseTimeUnit val="years"/>
      </c:dateAx>
      <c:valAx>
        <c:axId val="13447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4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102.71</c:v>
                </c:pt>
                <c:pt idx="1">
                  <c:v>88.51</c:v>
                </c:pt>
                <c:pt idx="2">
                  <c:v>72.48</c:v>
                </c:pt>
                <c:pt idx="3">
                  <c:v>57.45</c:v>
                </c:pt>
                <c:pt idx="4">
                  <c:v>40.950000000000003</c:v>
                </c:pt>
              </c:numCache>
            </c:numRef>
          </c:val>
          <c:extLst xmlns:c16r2="http://schemas.microsoft.com/office/drawing/2015/06/chart">
            <c:ext xmlns:c16="http://schemas.microsoft.com/office/drawing/2014/chart" uri="{C3380CC4-5D6E-409C-BE32-E72D297353CC}">
              <c16:uniqueId val="{00000000-DB30-4290-A6C7-20C6CA79496D}"/>
            </c:ext>
          </c:extLst>
        </c:ser>
        <c:dLbls>
          <c:showLegendKey val="0"/>
          <c:showVal val="0"/>
          <c:showCatName val="0"/>
          <c:showSerName val="0"/>
          <c:showPercent val="0"/>
          <c:showBubbleSize val="0"/>
        </c:dLbls>
        <c:gapWidth val="150"/>
        <c:axId val="108302720"/>
        <c:axId val="10830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DB30-4290-A6C7-20C6CA79496D}"/>
            </c:ext>
          </c:extLst>
        </c:ser>
        <c:dLbls>
          <c:showLegendKey val="0"/>
          <c:showVal val="0"/>
          <c:showCatName val="0"/>
          <c:showSerName val="0"/>
          <c:showPercent val="0"/>
          <c:showBubbleSize val="0"/>
        </c:dLbls>
        <c:marker val="1"/>
        <c:smooth val="0"/>
        <c:axId val="108302720"/>
        <c:axId val="108304640"/>
      </c:lineChart>
      <c:dateAx>
        <c:axId val="108302720"/>
        <c:scaling>
          <c:orientation val="minMax"/>
        </c:scaling>
        <c:delete val="1"/>
        <c:axPos val="b"/>
        <c:numFmt formatCode="ge" sourceLinked="1"/>
        <c:majorTickMark val="none"/>
        <c:minorTickMark val="none"/>
        <c:tickLblPos val="none"/>
        <c:crossAx val="108304640"/>
        <c:crosses val="autoZero"/>
        <c:auto val="1"/>
        <c:lblOffset val="100"/>
        <c:baseTimeUnit val="years"/>
      </c:dateAx>
      <c:valAx>
        <c:axId val="108304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3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114.45</c:v>
                </c:pt>
                <c:pt idx="1">
                  <c:v>119.29</c:v>
                </c:pt>
                <c:pt idx="2">
                  <c:v>118.03</c:v>
                </c:pt>
                <c:pt idx="3">
                  <c:v>108.45</c:v>
                </c:pt>
                <c:pt idx="4">
                  <c:v>123.57</c:v>
                </c:pt>
              </c:numCache>
            </c:numRef>
          </c:val>
          <c:extLst xmlns:c16r2="http://schemas.microsoft.com/office/drawing/2015/06/chart">
            <c:ext xmlns:c16="http://schemas.microsoft.com/office/drawing/2014/chart" uri="{C3380CC4-5D6E-409C-BE32-E72D297353CC}">
              <c16:uniqueId val="{00000000-A44C-4171-87F2-AD15E91531F5}"/>
            </c:ext>
          </c:extLst>
        </c:ser>
        <c:dLbls>
          <c:showLegendKey val="0"/>
          <c:showVal val="0"/>
          <c:showCatName val="0"/>
          <c:showSerName val="0"/>
          <c:showPercent val="0"/>
          <c:showBubbleSize val="0"/>
        </c:dLbls>
        <c:gapWidth val="150"/>
        <c:axId val="108397312"/>
        <c:axId val="10839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A44C-4171-87F2-AD15E91531F5}"/>
            </c:ext>
          </c:extLst>
        </c:ser>
        <c:dLbls>
          <c:showLegendKey val="0"/>
          <c:showVal val="0"/>
          <c:showCatName val="0"/>
          <c:showSerName val="0"/>
          <c:showPercent val="0"/>
          <c:showBubbleSize val="0"/>
        </c:dLbls>
        <c:marker val="1"/>
        <c:smooth val="0"/>
        <c:axId val="108397312"/>
        <c:axId val="108399232"/>
      </c:lineChart>
      <c:dateAx>
        <c:axId val="108397312"/>
        <c:scaling>
          <c:orientation val="minMax"/>
        </c:scaling>
        <c:delete val="1"/>
        <c:axPos val="b"/>
        <c:numFmt formatCode="ge" sourceLinked="1"/>
        <c:majorTickMark val="none"/>
        <c:minorTickMark val="none"/>
        <c:tickLblPos val="none"/>
        <c:crossAx val="108399232"/>
        <c:crosses val="autoZero"/>
        <c:auto val="1"/>
        <c:lblOffset val="100"/>
        <c:baseTimeUnit val="years"/>
      </c:dateAx>
      <c:valAx>
        <c:axId val="1083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125.27</c:v>
                </c:pt>
                <c:pt idx="1">
                  <c:v>120.14</c:v>
                </c:pt>
                <c:pt idx="2">
                  <c:v>121.39</c:v>
                </c:pt>
                <c:pt idx="3">
                  <c:v>132.62</c:v>
                </c:pt>
                <c:pt idx="4">
                  <c:v>115.97</c:v>
                </c:pt>
              </c:numCache>
            </c:numRef>
          </c:val>
          <c:extLst xmlns:c16r2="http://schemas.microsoft.com/office/drawing/2015/06/chart">
            <c:ext xmlns:c16="http://schemas.microsoft.com/office/drawing/2014/chart" uri="{C3380CC4-5D6E-409C-BE32-E72D297353CC}">
              <c16:uniqueId val="{00000000-D4B8-42D6-B7B3-1D862B66A413}"/>
            </c:ext>
          </c:extLst>
        </c:ser>
        <c:dLbls>
          <c:showLegendKey val="0"/>
          <c:showVal val="0"/>
          <c:showCatName val="0"/>
          <c:showSerName val="0"/>
          <c:showPercent val="0"/>
          <c:showBubbleSize val="0"/>
        </c:dLbls>
        <c:gapWidth val="150"/>
        <c:axId val="108446848"/>
        <c:axId val="10844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D4B8-42D6-B7B3-1D862B66A413}"/>
            </c:ext>
          </c:extLst>
        </c:ser>
        <c:dLbls>
          <c:showLegendKey val="0"/>
          <c:showVal val="0"/>
          <c:showCatName val="0"/>
          <c:showSerName val="0"/>
          <c:showPercent val="0"/>
          <c:showBubbleSize val="0"/>
        </c:dLbls>
        <c:marker val="1"/>
        <c:smooth val="0"/>
        <c:axId val="108446848"/>
        <c:axId val="108448768"/>
      </c:lineChart>
      <c:dateAx>
        <c:axId val="108446848"/>
        <c:scaling>
          <c:orientation val="minMax"/>
        </c:scaling>
        <c:delete val="1"/>
        <c:axPos val="b"/>
        <c:numFmt formatCode="ge" sourceLinked="1"/>
        <c:majorTickMark val="none"/>
        <c:minorTickMark val="none"/>
        <c:tickLblPos val="none"/>
        <c:crossAx val="108448768"/>
        <c:crosses val="autoZero"/>
        <c:auto val="1"/>
        <c:lblOffset val="100"/>
        <c:baseTimeUnit val="years"/>
      </c:dateAx>
      <c:valAx>
        <c:axId val="10844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大津菊陽水道企業団</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自治体職員</v>
      </c>
      <c r="AE8" s="58"/>
      <c r="AF8" s="58"/>
      <c r="AG8" s="58"/>
      <c r="AH8" s="58"/>
      <c r="AI8" s="58"/>
      <c r="AJ8" s="58"/>
      <c r="AK8" s="4"/>
      <c r="AL8" s="59" t="str">
        <f>データ!$R$6</f>
        <v>-</v>
      </c>
      <c r="AM8" s="59"/>
      <c r="AN8" s="59"/>
      <c r="AO8" s="59"/>
      <c r="AP8" s="59"/>
      <c r="AQ8" s="59"/>
      <c r="AR8" s="59"/>
      <c r="AS8" s="59"/>
      <c r="AT8" s="50" t="str">
        <f>データ!$S$6</f>
        <v>-</v>
      </c>
      <c r="AU8" s="51"/>
      <c r="AV8" s="51"/>
      <c r="AW8" s="51"/>
      <c r="AX8" s="51"/>
      <c r="AY8" s="51"/>
      <c r="AZ8" s="51"/>
      <c r="BA8" s="51"/>
      <c r="BB8" s="52" t="str">
        <f>データ!$T$6</f>
        <v>-</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92.47</v>
      </c>
      <c r="J10" s="51"/>
      <c r="K10" s="51"/>
      <c r="L10" s="51"/>
      <c r="M10" s="51"/>
      <c r="N10" s="51"/>
      <c r="O10" s="62"/>
      <c r="P10" s="52">
        <f>データ!$P$6</f>
        <v>99.54</v>
      </c>
      <c r="Q10" s="52"/>
      <c r="R10" s="52"/>
      <c r="S10" s="52"/>
      <c r="T10" s="52"/>
      <c r="U10" s="52"/>
      <c r="V10" s="52"/>
      <c r="W10" s="59">
        <f>データ!$Q$6</f>
        <v>2620</v>
      </c>
      <c r="X10" s="59"/>
      <c r="Y10" s="59"/>
      <c r="Z10" s="59"/>
      <c r="AA10" s="59"/>
      <c r="AB10" s="59"/>
      <c r="AC10" s="59"/>
      <c r="AD10" s="2"/>
      <c r="AE10" s="2"/>
      <c r="AF10" s="2"/>
      <c r="AG10" s="2"/>
      <c r="AH10" s="4"/>
      <c r="AI10" s="4"/>
      <c r="AJ10" s="4"/>
      <c r="AK10" s="4"/>
      <c r="AL10" s="59">
        <f>データ!$U$6</f>
        <v>75081</v>
      </c>
      <c r="AM10" s="59"/>
      <c r="AN10" s="59"/>
      <c r="AO10" s="59"/>
      <c r="AP10" s="59"/>
      <c r="AQ10" s="59"/>
      <c r="AR10" s="59"/>
      <c r="AS10" s="59"/>
      <c r="AT10" s="50">
        <f>データ!$V$6</f>
        <v>56.47</v>
      </c>
      <c r="AU10" s="51"/>
      <c r="AV10" s="51"/>
      <c r="AW10" s="51"/>
      <c r="AX10" s="51"/>
      <c r="AY10" s="51"/>
      <c r="AZ10" s="51"/>
      <c r="BA10" s="51"/>
      <c r="BB10" s="52">
        <f>データ!$W$6</f>
        <v>1329.57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VR2eJaC67OOkDj92pAow5gcFCks6dXX/QfEP1AhvYiJiv6c8gj5Ci9+4JAjoF3CC0yxbidnKheW3wK4Oy7+ehw==" saltValue="OINL+BNNImDiK63jW+dcO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438715</v>
      </c>
      <c r="D6" s="33">
        <f t="shared" si="3"/>
        <v>46</v>
      </c>
      <c r="E6" s="33">
        <f t="shared" si="3"/>
        <v>1</v>
      </c>
      <c r="F6" s="33">
        <f t="shared" si="3"/>
        <v>0</v>
      </c>
      <c r="G6" s="33">
        <f t="shared" si="3"/>
        <v>1</v>
      </c>
      <c r="H6" s="33" t="str">
        <f t="shared" si="3"/>
        <v>熊本県　大津菊陽水道企業団</v>
      </c>
      <c r="I6" s="33" t="str">
        <f t="shared" si="3"/>
        <v>法適用</v>
      </c>
      <c r="J6" s="33" t="str">
        <f t="shared" si="3"/>
        <v>水道事業</v>
      </c>
      <c r="K6" s="33" t="str">
        <f t="shared" si="3"/>
        <v>末端給水事業</v>
      </c>
      <c r="L6" s="33" t="str">
        <f t="shared" si="3"/>
        <v>A4</v>
      </c>
      <c r="M6" s="33" t="str">
        <f t="shared" si="3"/>
        <v>自治体職員</v>
      </c>
      <c r="N6" s="34" t="str">
        <f t="shared" si="3"/>
        <v>-</v>
      </c>
      <c r="O6" s="34">
        <f t="shared" si="3"/>
        <v>92.47</v>
      </c>
      <c r="P6" s="34">
        <f t="shared" si="3"/>
        <v>99.54</v>
      </c>
      <c r="Q6" s="34">
        <f t="shared" si="3"/>
        <v>2620</v>
      </c>
      <c r="R6" s="34" t="str">
        <f t="shared" si="3"/>
        <v>-</v>
      </c>
      <c r="S6" s="34" t="str">
        <f t="shared" si="3"/>
        <v>-</v>
      </c>
      <c r="T6" s="34" t="str">
        <f t="shared" si="3"/>
        <v>-</v>
      </c>
      <c r="U6" s="34">
        <f t="shared" si="3"/>
        <v>75081</v>
      </c>
      <c r="V6" s="34">
        <f t="shared" si="3"/>
        <v>56.47</v>
      </c>
      <c r="W6" s="34">
        <f t="shared" si="3"/>
        <v>1329.57</v>
      </c>
      <c r="X6" s="35">
        <f>IF(X7="",NA(),X7)</f>
        <v>128.22</v>
      </c>
      <c r="Y6" s="35">
        <f t="shared" ref="Y6:AG6" si="4">IF(Y7="",NA(),Y7)</f>
        <v>129.36000000000001</v>
      </c>
      <c r="Z6" s="35">
        <f t="shared" si="4"/>
        <v>131.87</v>
      </c>
      <c r="AA6" s="35">
        <f t="shared" si="4"/>
        <v>128.66</v>
      </c>
      <c r="AB6" s="35">
        <f t="shared" si="4"/>
        <v>141.09</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962.49</v>
      </c>
      <c r="AU6" s="35">
        <f t="shared" ref="AU6:BC6" si="6">IF(AU7="",NA(),AU7)</f>
        <v>464.62</v>
      </c>
      <c r="AV6" s="35">
        <f t="shared" si="6"/>
        <v>261.38</v>
      </c>
      <c r="AW6" s="35">
        <f t="shared" si="6"/>
        <v>351.88</v>
      </c>
      <c r="AX6" s="35">
        <f t="shared" si="6"/>
        <v>337.84</v>
      </c>
      <c r="AY6" s="35">
        <f t="shared" si="6"/>
        <v>739.59</v>
      </c>
      <c r="AZ6" s="35">
        <f t="shared" si="6"/>
        <v>335.95</v>
      </c>
      <c r="BA6" s="35">
        <f t="shared" si="6"/>
        <v>346.59</v>
      </c>
      <c r="BB6" s="35">
        <f t="shared" si="6"/>
        <v>357.82</v>
      </c>
      <c r="BC6" s="35">
        <f t="shared" si="6"/>
        <v>355.5</v>
      </c>
      <c r="BD6" s="34" t="str">
        <f>IF(BD7="","",IF(BD7="-","【-】","【"&amp;SUBSTITUTE(TEXT(BD7,"#,##0.00"),"-","△")&amp;"】"))</f>
        <v>【264.34】</v>
      </c>
      <c r="BE6" s="35">
        <f>IF(BE7="",NA(),BE7)</f>
        <v>102.71</v>
      </c>
      <c r="BF6" s="35">
        <f t="shared" ref="BF6:BN6" si="7">IF(BF7="",NA(),BF7)</f>
        <v>88.51</v>
      </c>
      <c r="BG6" s="35">
        <f t="shared" si="7"/>
        <v>72.48</v>
      </c>
      <c r="BH6" s="35">
        <f t="shared" si="7"/>
        <v>57.45</v>
      </c>
      <c r="BI6" s="35">
        <f t="shared" si="7"/>
        <v>40.950000000000003</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114.45</v>
      </c>
      <c r="BQ6" s="35">
        <f t="shared" ref="BQ6:BY6" si="8">IF(BQ7="",NA(),BQ7)</f>
        <v>119.29</v>
      </c>
      <c r="BR6" s="35">
        <f t="shared" si="8"/>
        <v>118.03</v>
      </c>
      <c r="BS6" s="35">
        <f t="shared" si="8"/>
        <v>108.45</v>
      </c>
      <c r="BT6" s="35">
        <f t="shared" si="8"/>
        <v>123.57</v>
      </c>
      <c r="BU6" s="35">
        <f t="shared" si="8"/>
        <v>99.46</v>
      </c>
      <c r="BV6" s="35">
        <f t="shared" si="8"/>
        <v>105.21</v>
      </c>
      <c r="BW6" s="35">
        <f t="shared" si="8"/>
        <v>105.71</v>
      </c>
      <c r="BX6" s="35">
        <f t="shared" si="8"/>
        <v>106.01</v>
      </c>
      <c r="BY6" s="35">
        <f t="shared" si="8"/>
        <v>104.57</v>
      </c>
      <c r="BZ6" s="34" t="str">
        <f>IF(BZ7="","",IF(BZ7="-","【-】","【"&amp;SUBSTITUTE(TEXT(BZ7,"#,##0.00"),"-","△")&amp;"】"))</f>
        <v>【104.36】</v>
      </c>
      <c r="CA6" s="35">
        <f>IF(CA7="",NA(),CA7)</f>
        <v>125.27</v>
      </c>
      <c r="CB6" s="35">
        <f t="shared" ref="CB6:CJ6" si="9">IF(CB7="",NA(),CB7)</f>
        <v>120.14</v>
      </c>
      <c r="CC6" s="35">
        <f t="shared" si="9"/>
        <v>121.39</v>
      </c>
      <c r="CD6" s="35">
        <f t="shared" si="9"/>
        <v>132.62</v>
      </c>
      <c r="CE6" s="35">
        <f t="shared" si="9"/>
        <v>115.97</v>
      </c>
      <c r="CF6" s="35">
        <f t="shared" si="9"/>
        <v>171.78</v>
      </c>
      <c r="CG6" s="35">
        <f t="shared" si="9"/>
        <v>162.59</v>
      </c>
      <c r="CH6" s="35">
        <f t="shared" si="9"/>
        <v>162.15</v>
      </c>
      <c r="CI6" s="35">
        <f t="shared" si="9"/>
        <v>162.24</v>
      </c>
      <c r="CJ6" s="35">
        <f t="shared" si="9"/>
        <v>165.47</v>
      </c>
      <c r="CK6" s="34" t="str">
        <f>IF(CK7="","",IF(CK7="-","【-】","【"&amp;SUBSTITUTE(TEXT(CK7,"#,##0.00"),"-","△")&amp;"】"))</f>
        <v>【165.71】</v>
      </c>
      <c r="CL6" s="35">
        <f>IF(CL7="",NA(),CL7)</f>
        <v>75.97</v>
      </c>
      <c r="CM6" s="35">
        <f t="shared" ref="CM6:CU6" si="10">IF(CM7="",NA(),CM7)</f>
        <v>75.760000000000005</v>
      </c>
      <c r="CN6" s="35">
        <f t="shared" si="10"/>
        <v>76.36</v>
      </c>
      <c r="CO6" s="35">
        <f t="shared" si="10"/>
        <v>93.5</v>
      </c>
      <c r="CP6" s="35">
        <f t="shared" si="10"/>
        <v>90.29</v>
      </c>
      <c r="CQ6" s="35">
        <f t="shared" si="10"/>
        <v>59.68</v>
      </c>
      <c r="CR6" s="35">
        <f t="shared" si="10"/>
        <v>59.17</v>
      </c>
      <c r="CS6" s="35">
        <f t="shared" si="10"/>
        <v>59.34</v>
      </c>
      <c r="CT6" s="35">
        <f t="shared" si="10"/>
        <v>59.11</v>
      </c>
      <c r="CU6" s="35">
        <f t="shared" si="10"/>
        <v>59.74</v>
      </c>
      <c r="CV6" s="34" t="str">
        <f>IF(CV7="","",IF(CV7="-","【-】","【"&amp;SUBSTITUTE(TEXT(CV7,"#,##0.00"),"-","△")&amp;"】"))</f>
        <v>【60.41】</v>
      </c>
      <c r="CW6" s="35">
        <f>IF(CW7="",NA(),CW7)</f>
        <v>84.5</v>
      </c>
      <c r="CX6" s="35">
        <f t="shared" ref="CX6:DF6" si="11">IF(CX7="",NA(),CX7)</f>
        <v>84.6</v>
      </c>
      <c r="CY6" s="35">
        <f t="shared" si="11"/>
        <v>84.7</v>
      </c>
      <c r="CZ6" s="35">
        <f t="shared" si="11"/>
        <v>68.599999999999994</v>
      </c>
      <c r="DA6" s="35">
        <f t="shared" si="11"/>
        <v>74.349999999999994</v>
      </c>
      <c r="DB6" s="35">
        <f t="shared" si="11"/>
        <v>87.63</v>
      </c>
      <c r="DC6" s="35">
        <f t="shared" si="11"/>
        <v>87.6</v>
      </c>
      <c r="DD6" s="35">
        <f t="shared" si="11"/>
        <v>87.74</v>
      </c>
      <c r="DE6" s="35">
        <f t="shared" si="11"/>
        <v>87.91</v>
      </c>
      <c r="DF6" s="35">
        <f t="shared" si="11"/>
        <v>87.28</v>
      </c>
      <c r="DG6" s="34" t="str">
        <f>IF(DG7="","",IF(DG7="-","【-】","【"&amp;SUBSTITUTE(TEXT(DG7,"#,##0.00"),"-","△")&amp;"】"))</f>
        <v>【89.93】</v>
      </c>
      <c r="DH6" s="35">
        <f>IF(DH7="",NA(),DH7)</f>
        <v>39.18</v>
      </c>
      <c r="DI6" s="35">
        <f t="shared" ref="DI6:DQ6" si="12">IF(DI7="",NA(),DI7)</f>
        <v>39.950000000000003</v>
      </c>
      <c r="DJ6" s="35">
        <f t="shared" si="12"/>
        <v>40.520000000000003</v>
      </c>
      <c r="DK6" s="35">
        <f t="shared" si="12"/>
        <v>41.48</v>
      </c>
      <c r="DL6" s="35">
        <f t="shared" si="12"/>
        <v>42.01</v>
      </c>
      <c r="DM6" s="35">
        <f t="shared" si="12"/>
        <v>39.65</v>
      </c>
      <c r="DN6" s="35">
        <f t="shared" si="12"/>
        <v>45.25</v>
      </c>
      <c r="DO6" s="35">
        <f t="shared" si="12"/>
        <v>46.27</v>
      </c>
      <c r="DP6" s="35">
        <f t="shared" si="12"/>
        <v>46.88</v>
      </c>
      <c r="DQ6" s="35">
        <f t="shared" si="12"/>
        <v>46.94</v>
      </c>
      <c r="DR6" s="34" t="str">
        <f>IF(DR7="","",IF(DR7="-","【-】","【"&amp;SUBSTITUTE(TEXT(DR7,"#,##0.00"),"-","△")&amp;"】"))</f>
        <v>【48.12】</v>
      </c>
      <c r="DS6" s="34">
        <f>IF(DS7="",NA(),DS7)</f>
        <v>0</v>
      </c>
      <c r="DT6" s="34">
        <f t="shared" ref="DT6:EB6" si="13">IF(DT7="",NA(),DT7)</f>
        <v>0</v>
      </c>
      <c r="DU6" s="34">
        <f t="shared" si="13"/>
        <v>0</v>
      </c>
      <c r="DV6" s="35">
        <f t="shared" si="13"/>
        <v>5.74</v>
      </c>
      <c r="DW6" s="35">
        <f t="shared" si="13"/>
        <v>7.1</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0.86</v>
      </c>
      <c r="EE6" s="35">
        <f t="shared" ref="EE6:EM6" si="14">IF(EE7="",NA(),EE7)</f>
        <v>0.42</v>
      </c>
      <c r="EF6" s="34">
        <f t="shared" si="14"/>
        <v>0</v>
      </c>
      <c r="EG6" s="35">
        <f t="shared" si="14"/>
        <v>1.57</v>
      </c>
      <c r="EH6" s="35">
        <f t="shared" si="14"/>
        <v>0.46</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438715</v>
      </c>
      <c r="D7" s="37">
        <v>46</v>
      </c>
      <c r="E7" s="37">
        <v>1</v>
      </c>
      <c r="F7" s="37">
        <v>0</v>
      </c>
      <c r="G7" s="37">
        <v>1</v>
      </c>
      <c r="H7" s="37" t="s">
        <v>105</v>
      </c>
      <c r="I7" s="37" t="s">
        <v>106</v>
      </c>
      <c r="J7" s="37" t="s">
        <v>107</v>
      </c>
      <c r="K7" s="37" t="s">
        <v>108</v>
      </c>
      <c r="L7" s="37" t="s">
        <v>109</v>
      </c>
      <c r="M7" s="37" t="s">
        <v>110</v>
      </c>
      <c r="N7" s="38" t="s">
        <v>111</v>
      </c>
      <c r="O7" s="38">
        <v>92.47</v>
      </c>
      <c r="P7" s="38">
        <v>99.54</v>
      </c>
      <c r="Q7" s="38">
        <v>2620</v>
      </c>
      <c r="R7" s="38" t="s">
        <v>111</v>
      </c>
      <c r="S7" s="38" t="s">
        <v>111</v>
      </c>
      <c r="T7" s="38" t="s">
        <v>111</v>
      </c>
      <c r="U7" s="38">
        <v>75081</v>
      </c>
      <c r="V7" s="38">
        <v>56.47</v>
      </c>
      <c r="W7" s="38">
        <v>1329.57</v>
      </c>
      <c r="X7" s="38">
        <v>128.22</v>
      </c>
      <c r="Y7" s="38">
        <v>129.36000000000001</v>
      </c>
      <c r="Z7" s="38">
        <v>131.87</v>
      </c>
      <c r="AA7" s="38">
        <v>128.66</v>
      </c>
      <c r="AB7" s="38">
        <v>141.09</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962.49</v>
      </c>
      <c r="AU7" s="38">
        <v>464.62</v>
      </c>
      <c r="AV7" s="38">
        <v>261.38</v>
      </c>
      <c r="AW7" s="38">
        <v>351.88</v>
      </c>
      <c r="AX7" s="38">
        <v>337.84</v>
      </c>
      <c r="AY7" s="38">
        <v>739.59</v>
      </c>
      <c r="AZ7" s="38">
        <v>335.95</v>
      </c>
      <c r="BA7" s="38">
        <v>346.59</v>
      </c>
      <c r="BB7" s="38">
        <v>357.82</v>
      </c>
      <c r="BC7" s="38">
        <v>355.5</v>
      </c>
      <c r="BD7" s="38">
        <v>264.33999999999997</v>
      </c>
      <c r="BE7" s="38">
        <v>102.71</v>
      </c>
      <c r="BF7" s="38">
        <v>88.51</v>
      </c>
      <c r="BG7" s="38">
        <v>72.48</v>
      </c>
      <c r="BH7" s="38">
        <v>57.45</v>
      </c>
      <c r="BI7" s="38">
        <v>40.950000000000003</v>
      </c>
      <c r="BJ7" s="38">
        <v>324.08999999999997</v>
      </c>
      <c r="BK7" s="38">
        <v>319.82</v>
      </c>
      <c r="BL7" s="38">
        <v>312.02999999999997</v>
      </c>
      <c r="BM7" s="38">
        <v>307.45999999999998</v>
      </c>
      <c r="BN7" s="38">
        <v>312.58</v>
      </c>
      <c r="BO7" s="38">
        <v>274.27</v>
      </c>
      <c r="BP7" s="38">
        <v>114.45</v>
      </c>
      <c r="BQ7" s="38">
        <v>119.29</v>
      </c>
      <c r="BR7" s="38">
        <v>118.03</v>
      </c>
      <c r="BS7" s="38">
        <v>108.45</v>
      </c>
      <c r="BT7" s="38">
        <v>123.57</v>
      </c>
      <c r="BU7" s="38">
        <v>99.46</v>
      </c>
      <c r="BV7" s="38">
        <v>105.21</v>
      </c>
      <c r="BW7" s="38">
        <v>105.71</v>
      </c>
      <c r="BX7" s="38">
        <v>106.01</v>
      </c>
      <c r="BY7" s="38">
        <v>104.57</v>
      </c>
      <c r="BZ7" s="38">
        <v>104.36</v>
      </c>
      <c r="CA7" s="38">
        <v>125.27</v>
      </c>
      <c r="CB7" s="38">
        <v>120.14</v>
      </c>
      <c r="CC7" s="38">
        <v>121.39</v>
      </c>
      <c r="CD7" s="38">
        <v>132.62</v>
      </c>
      <c r="CE7" s="38">
        <v>115.97</v>
      </c>
      <c r="CF7" s="38">
        <v>171.78</v>
      </c>
      <c r="CG7" s="38">
        <v>162.59</v>
      </c>
      <c r="CH7" s="38">
        <v>162.15</v>
      </c>
      <c r="CI7" s="38">
        <v>162.24</v>
      </c>
      <c r="CJ7" s="38">
        <v>165.47</v>
      </c>
      <c r="CK7" s="38">
        <v>165.71</v>
      </c>
      <c r="CL7" s="38">
        <v>75.97</v>
      </c>
      <c r="CM7" s="38">
        <v>75.760000000000005</v>
      </c>
      <c r="CN7" s="38">
        <v>76.36</v>
      </c>
      <c r="CO7" s="38">
        <v>93.5</v>
      </c>
      <c r="CP7" s="38">
        <v>90.29</v>
      </c>
      <c r="CQ7" s="38">
        <v>59.68</v>
      </c>
      <c r="CR7" s="38">
        <v>59.17</v>
      </c>
      <c r="CS7" s="38">
        <v>59.34</v>
      </c>
      <c r="CT7" s="38">
        <v>59.11</v>
      </c>
      <c r="CU7" s="38">
        <v>59.74</v>
      </c>
      <c r="CV7" s="38">
        <v>60.41</v>
      </c>
      <c r="CW7" s="38">
        <v>84.5</v>
      </c>
      <c r="CX7" s="38">
        <v>84.6</v>
      </c>
      <c r="CY7" s="38">
        <v>84.7</v>
      </c>
      <c r="CZ7" s="38">
        <v>68.599999999999994</v>
      </c>
      <c r="DA7" s="38">
        <v>74.349999999999994</v>
      </c>
      <c r="DB7" s="38">
        <v>87.63</v>
      </c>
      <c r="DC7" s="38">
        <v>87.6</v>
      </c>
      <c r="DD7" s="38">
        <v>87.74</v>
      </c>
      <c r="DE7" s="38">
        <v>87.91</v>
      </c>
      <c r="DF7" s="38">
        <v>87.28</v>
      </c>
      <c r="DG7" s="38">
        <v>89.93</v>
      </c>
      <c r="DH7" s="38">
        <v>39.18</v>
      </c>
      <c r="DI7" s="38">
        <v>39.950000000000003</v>
      </c>
      <c r="DJ7" s="38">
        <v>40.520000000000003</v>
      </c>
      <c r="DK7" s="38">
        <v>41.48</v>
      </c>
      <c r="DL7" s="38">
        <v>42.01</v>
      </c>
      <c r="DM7" s="38">
        <v>39.65</v>
      </c>
      <c r="DN7" s="38">
        <v>45.25</v>
      </c>
      <c r="DO7" s="38">
        <v>46.27</v>
      </c>
      <c r="DP7" s="38">
        <v>46.88</v>
      </c>
      <c r="DQ7" s="38">
        <v>46.94</v>
      </c>
      <c r="DR7" s="38">
        <v>48.12</v>
      </c>
      <c r="DS7" s="38">
        <v>0</v>
      </c>
      <c r="DT7" s="38">
        <v>0</v>
      </c>
      <c r="DU7" s="38">
        <v>0</v>
      </c>
      <c r="DV7" s="38">
        <v>5.74</v>
      </c>
      <c r="DW7" s="38">
        <v>7.1</v>
      </c>
      <c r="DX7" s="38">
        <v>9.7100000000000009</v>
      </c>
      <c r="DY7" s="38">
        <v>10.71</v>
      </c>
      <c r="DZ7" s="38">
        <v>10.93</v>
      </c>
      <c r="EA7" s="38">
        <v>13.39</v>
      </c>
      <c r="EB7" s="38">
        <v>14.48</v>
      </c>
      <c r="EC7" s="38">
        <v>15.89</v>
      </c>
      <c r="ED7" s="38">
        <v>0.86</v>
      </c>
      <c r="EE7" s="38">
        <v>0.42</v>
      </c>
      <c r="EF7" s="38">
        <v>0</v>
      </c>
      <c r="EG7" s="38">
        <v>1.57</v>
      </c>
      <c r="EH7" s="38">
        <v>0.46</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cp:lastPrinted>2019-01-25T00:01:07Z</cp:lastPrinted>
  <dcterms:created xsi:type="dcterms:W3CDTF">2018-12-03T08:39:05Z</dcterms:created>
  <dcterms:modified xsi:type="dcterms:W3CDTF">2019-02-06T06:56:21Z</dcterms:modified>
</cp:coreProperties>
</file>