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6 建設水道課\05上水道\調査関連(国、県)\経営比較分析表\H30\"/>
    </mc:Choice>
  </mc:AlternateContent>
  <workbookProtection workbookAlgorithmName="SHA-512" workbookHashValue="3VHRLK8j1/anY3f0M+gP/5VO3AJWegm4vzM35Iv/ZeGcnVYCT93AlQrtwKWV8F05LiVesKoWgXtzxYfeHiJ78Q==" workbookSaltValue="N+o/xQixM8foa3A5qnXdh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<sst xmlns="http://schemas.openxmlformats.org/spreadsheetml/2006/main" count="232" uniqueCount="120">
  <si>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</si>
  <si>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</si>
  <si>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</si>
  <si>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</si>
  <si>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</si>
  <si>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</si>
  <si>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</si>
  <si>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</si>
  <si>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</si>
  <si>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</si>
  <si>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</si>
  <si>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</si>
  <si>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</si>
  <si>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</si>
  <si>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</si>
  <si>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</si>
  <si>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</si>
  <si>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</si>
  <si>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</si>
  <si>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</si>
  <si>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</si>
  <si>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</si>
  <si>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</si>
  <si>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</si>
  <si>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</si>
  <si>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</si>
  <si>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</si>
  <si>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</si>
  <si>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</si>
  <si>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</si>
  <si>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</si>
  <si>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</si>
  <si>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</si>
  <si>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</si>
  <si>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</si>
  <si>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</si>
  <si>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</si>
  <si>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</si>
  <si>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</si>
  <si>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</si>
  <si>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</si>
  <si>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</si>
  <si>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</si>
  <si>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</si>
  <si>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</si>
  <si>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</si>
  <si>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</si>
  <si>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</si>
  <si>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</si>
  <si>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</si>
  <si>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</si>
  <si>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</si>
  <si>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</si>
  <si>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</si>
  <si>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</si>
  <si>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</si>
  <si>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</si>
  <si>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</si>
  <si>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</si>
  <si>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</si>
  <si>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</si>
  <si>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</si>
  <si>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</si>
  <si>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</si>
  <si>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</si>
  <si>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</si>
  <si>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</si>
  <si>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</si>
  <si>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</si>
  <si>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</si>
  <si>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</si>
  <si>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</si>
  <si>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</si>
  <si>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</si>
  <si>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</si>
  <si>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</si>
  <si>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</si>
  <si>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</si>
  <si>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</si>
  <si>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</si>
  <si>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</si>
  <si>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</si>
  <si>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</si>
  <si>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</si>
  <si>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</si>
  <si>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</si>
  <si>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</si>
  <si>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</si>
  <si>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</si>
  <si>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</si>
  <si>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</si>
  <si>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</si>
  <si>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</si>
  <si>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</si>
  <si>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</si>
  <si>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</si>
  <si>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</si>
  <si>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</si>
  <si>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</si>
  <si>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</si>
  <si>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</si>
  <si>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</si>
  <si>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</si>
  <si>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</si>
  <si>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</si>
  <si>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湯前町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</si>
  <si>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</si>
  <si>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</si>
  <si>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</si>
  <si>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</si>
  <si>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</si>
  <si>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</si>
  <si>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</si>
  <si>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</si>
  <si>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</si>
  <si>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</si>
  <si>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</si>
  <si>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①黒字経営が続いており、類似団体・全国平均を上回っている。　　　　　　　　　　　　　　　　　　　　　②累積欠損金は発生していない。　　　　　　　　　　　　　　　　　③流動比率は100％を上回っており、債務に対しての支払能力があるといえる。　　　　　　　　　　　　　　　　④現在は平均値を下回っているが、今後は管路の耐震化等の更新事業で借入を予定しているため平均値へ近づく予定である。　　　　　　　　　　　　　　　　　　　　　⑤類似団体及び全国平均値を上回っており、給水に係る費用を給水収益で賄えている。　　　　　　　　　　⑥類似団体及び全国平均値を下回っている。今後も維持管理費削減などの経営努力を継続する。　　　　⑦類似団体及び全国平均値を上回っており、良好といえる。　　　　　　　　　　　　　　　　　　　　　⑧平成27年度は漏水調査等で有収率は上昇したものの、平成28年度から年々低下しているため、漏水調査や漏水の早期修繕をすることで有収率の向上を目指す。</t>
    <rPh sb="1" eb="3">
      <t>クロジ</t>
    </rPh>
    <rPh sb="3" eb="5">
      <t>ケイエイ</t>
    </rPh>
    <rPh sb="6" eb="7">
      <t>ツヅ</t>
    </rPh>
    <rPh sb="12" eb="14">
      <t>ルイジ</t>
    </rPh>
    <rPh sb="14" eb="16">
      <t>ダンタイ</t>
    </rPh>
    <rPh sb="17" eb="19">
      <t>ゼンコク</t>
    </rPh>
    <rPh sb="19" eb="21">
      <t>ヘイキン</t>
    </rPh>
    <rPh sb="22" eb="24">
      <t>ウワマワ</t>
    </rPh>
    <rPh sb="51" eb="53">
      <t>ルイセキ</t>
    </rPh>
    <rPh sb="53" eb="56">
      <t>ケッソンキン</t>
    </rPh>
    <rPh sb="57" eb="59">
      <t>ハッセイ</t>
    </rPh>
    <rPh sb="83" eb="85">
      <t>リュウドウ</t>
    </rPh>
    <rPh sb="85" eb="87">
      <t>ヒリツ</t>
    </rPh>
    <rPh sb="93" eb="95">
      <t>ウワマワ</t>
    </rPh>
    <rPh sb="100" eb="102">
      <t>サイム</t>
    </rPh>
    <rPh sb="103" eb="104">
      <t>タイ</t>
    </rPh>
    <rPh sb="107" eb="109">
      <t>シハライ</t>
    </rPh>
    <rPh sb="109" eb="111">
      <t>ノウリョク</t>
    </rPh>
    <rPh sb="136" eb="138">
      <t>ゲンザイ</t>
    </rPh>
    <rPh sb="139" eb="142">
      <t>ヘイキンチ</t>
    </rPh>
    <rPh sb="143" eb="145">
      <t>シタマワ</t>
    </rPh>
    <rPh sb="151" eb="153">
      <t>コンゴ</t>
    </rPh>
    <rPh sb="154" eb="156">
      <t>カンロ</t>
    </rPh>
    <rPh sb="157" eb="160">
      <t>タイシンカ</t>
    </rPh>
    <rPh sb="160" eb="161">
      <t>トウ</t>
    </rPh>
    <rPh sb="162" eb="164">
      <t>コウシン</t>
    </rPh>
    <rPh sb="164" eb="166">
      <t>ジギョウ</t>
    </rPh>
    <rPh sb="167" eb="169">
      <t>カリイレ</t>
    </rPh>
    <rPh sb="170" eb="172">
      <t>ヨテイ</t>
    </rPh>
    <rPh sb="178" eb="181">
      <t>ヘイキンチ</t>
    </rPh>
    <rPh sb="182" eb="183">
      <t>チカ</t>
    </rPh>
    <rPh sb="185" eb="187">
      <t>ヨテイ</t>
    </rPh>
    <rPh sb="213" eb="215">
      <t>ルイジ</t>
    </rPh>
    <rPh sb="215" eb="217">
      <t>ダンタイ</t>
    </rPh>
    <rPh sb="217" eb="218">
      <t>オヨ</t>
    </rPh>
    <rPh sb="219" eb="221">
      <t>ゼンコク</t>
    </rPh>
    <rPh sb="221" eb="224">
      <t>ヘイキンチ</t>
    </rPh>
    <rPh sb="225" eb="227">
      <t>ウワマワ</t>
    </rPh>
    <rPh sb="232" eb="234">
      <t>キュウスイ</t>
    </rPh>
    <rPh sb="235" eb="236">
      <t>カカ</t>
    </rPh>
    <rPh sb="237" eb="239">
      <t>ヒヨウ</t>
    </rPh>
    <rPh sb="240" eb="242">
      <t>キュウスイ</t>
    </rPh>
    <rPh sb="242" eb="244">
      <t>シュウエキ</t>
    </rPh>
    <rPh sb="245" eb="246">
      <t>マカナ</t>
    </rPh>
    <rPh sb="262" eb="264">
      <t>ルイジ</t>
    </rPh>
    <rPh sb="264" eb="266">
      <t>ダンタイ</t>
    </rPh>
    <rPh sb="266" eb="267">
      <t>オヨ</t>
    </rPh>
    <rPh sb="268" eb="270">
      <t>ゼンコク</t>
    </rPh>
    <rPh sb="270" eb="273">
      <t>ヘイキンチ</t>
    </rPh>
    <rPh sb="274" eb="276">
      <t>シタマワ</t>
    </rPh>
    <rPh sb="281" eb="283">
      <t>コンゴ</t>
    </rPh>
    <rPh sb="284" eb="286">
      <t>イジ</t>
    </rPh>
    <rPh sb="286" eb="289">
      <t>カンリヒ</t>
    </rPh>
    <rPh sb="289" eb="291">
      <t>サクゲン</t>
    </rPh>
    <rPh sb="294" eb="296">
      <t>ケイエイ</t>
    </rPh>
    <rPh sb="296" eb="298">
      <t>ドリョク</t>
    </rPh>
    <rPh sb="299" eb="301">
      <t>ケイゾク</t>
    </rPh>
    <rPh sb="309" eb="311">
      <t>ルイジ</t>
    </rPh>
    <rPh sb="311" eb="313">
      <t>ダンタイ</t>
    </rPh>
    <rPh sb="313" eb="314">
      <t>オヨ</t>
    </rPh>
    <rPh sb="315" eb="317">
      <t>ゼンコク</t>
    </rPh>
    <rPh sb="317" eb="320">
      <t>ヘイキンチ</t>
    </rPh>
    <rPh sb="321" eb="323">
      <t>ウワマワ</t>
    </rPh>
    <rPh sb="328" eb="330">
      <t>リョウコウ</t>
    </rPh>
    <rPh sb="357" eb="359">
      <t>ヘイセイ</t>
    </rPh>
    <rPh sb="361" eb="363">
      <t>ネンド</t>
    </rPh>
    <rPh sb="364" eb="366">
      <t>ロウスイ</t>
    </rPh>
    <rPh sb="366" eb="368">
      <t>チョウサ</t>
    </rPh>
    <rPh sb="368" eb="369">
      <t>トウ</t>
    </rPh>
    <rPh sb="370" eb="371">
      <t>ユウ</t>
    </rPh>
    <rPh sb="371" eb="373">
      <t>シュウリツ</t>
    </rPh>
    <rPh sb="374" eb="376">
      <t>ジョウショウ</t>
    </rPh>
    <rPh sb="382" eb="384">
      <t>ヘイセイ</t>
    </rPh>
    <rPh sb="386" eb="388">
      <t>ネンド</t>
    </rPh>
    <rPh sb="390" eb="392">
      <t>ネンネン</t>
    </rPh>
    <rPh sb="392" eb="394">
      <t>テイカ</t>
    </rPh>
    <rPh sb="401" eb="403">
      <t>ロウスイ</t>
    </rPh>
    <rPh sb="403" eb="405">
      <t>チョウサ</t>
    </rPh>
    <rPh sb="406" eb="408">
      <t>ロウスイ</t>
    </rPh>
    <rPh sb="409" eb="411">
      <t>ソウキ</t>
    </rPh>
    <rPh sb="411" eb="413">
      <t>シュウゼン</t>
    </rPh>
    <rPh sb="419" eb="420">
      <t>ユウ</t>
    </rPh>
    <rPh sb="420" eb="422">
      <t>シュウリツ</t>
    </rPh>
    <rPh sb="423" eb="425">
      <t>コウジョウ</t>
    </rPh>
    <rPh sb="426" eb="428">
      <t>メザ</t>
    </rPh>
    <phoneticPr fontId="4"/>
  </si>
  <si>
    <t>①平均値を上回っており、保有資産の更新等の必要性が増してきている。　　　　　　　　　　　　　　　②法定耐用年数が越えた管路は少ないが、今後数年で急激に上昇するため、老朽管の更新を計画的に行っていく必要がある。　　　　　　　　　　　　　③平成28年度から老朽管の更新を実施したため、類似団体及び全国平均値を上回っている。今後も継続して管路更新を実施する予定である。</t>
    <rPh sb="1" eb="4">
      <t>ヘイキンチ</t>
    </rPh>
    <rPh sb="5" eb="7">
      <t>ウワマワ</t>
    </rPh>
    <rPh sb="12" eb="14">
      <t>ホユウ</t>
    </rPh>
    <rPh sb="14" eb="16">
      <t>シサン</t>
    </rPh>
    <rPh sb="17" eb="19">
      <t>コウシン</t>
    </rPh>
    <rPh sb="19" eb="20">
      <t>トウ</t>
    </rPh>
    <rPh sb="21" eb="24">
      <t>ヒツヨウセイ</t>
    </rPh>
    <rPh sb="25" eb="26">
      <t>マ</t>
    </rPh>
    <rPh sb="49" eb="51">
      <t>ホウテイ</t>
    </rPh>
    <rPh sb="51" eb="53">
      <t>タイヨウ</t>
    </rPh>
    <rPh sb="53" eb="55">
      <t>ネンスウ</t>
    </rPh>
    <rPh sb="56" eb="57">
      <t>コ</t>
    </rPh>
    <rPh sb="59" eb="61">
      <t>カンロ</t>
    </rPh>
    <rPh sb="62" eb="63">
      <t>スク</t>
    </rPh>
    <rPh sb="67" eb="69">
      <t>コンゴ</t>
    </rPh>
    <rPh sb="69" eb="70">
      <t>スウ</t>
    </rPh>
    <rPh sb="70" eb="71">
      <t>ネン</t>
    </rPh>
    <rPh sb="72" eb="74">
      <t>キュウゲキ</t>
    </rPh>
    <rPh sb="75" eb="77">
      <t>ジョウショウ</t>
    </rPh>
    <rPh sb="82" eb="85">
      <t>ロウキュウカン</t>
    </rPh>
    <rPh sb="86" eb="88">
      <t>コウシン</t>
    </rPh>
    <rPh sb="89" eb="92">
      <t>ケイカクテキ</t>
    </rPh>
    <rPh sb="93" eb="94">
      <t>オコナ</t>
    </rPh>
    <rPh sb="98" eb="100">
      <t>ヒツヨウ</t>
    </rPh>
    <rPh sb="118" eb="120">
      <t>ヘイセイ</t>
    </rPh>
    <rPh sb="122" eb="124">
      <t>ネンド</t>
    </rPh>
    <rPh sb="126" eb="129">
      <t>ロウキュウカン</t>
    </rPh>
    <rPh sb="130" eb="132">
      <t>コウシン</t>
    </rPh>
    <rPh sb="133" eb="135">
      <t>ジッシ</t>
    </rPh>
    <rPh sb="140" eb="142">
      <t>ルイジ</t>
    </rPh>
    <rPh sb="142" eb="144">
      <t>ダンタイ</t>
    </rPh>
    <rPh sb="144" eb="145">
      <t>オヨ</t>
    </rPh>
    <rPh sb="146" eb="148">
      <t>ゼンコク</t>
    </rPh>
    <rPh sb="148" eb="151">
      <t>ヘイキンチ</t>
    </rPh>
    <rPh sb="152" eb="154">
      <t>ウワマワ</t>
    </rPh>
    <rPh sb="159" eb="161">
      <t>コンゴ</t>
    </rPh>
    <rPh sb="162" eb="164">
      <t>ケイゾク</t>
    </rPh>
    <rPh sb="166" eb="168">
      <t>カンロ</t>
    </rPh>
    <rPh sb="168" eb="170">
      <t>コウシン</t>
    </rPh>
    <rPh sb="171" eb="173">
      <t>ジッシ</t>
    </rPh>
    <rPh sb="175" eb="177">
      <t>ヨテイ</t>
    </rPh>
    <phoneticPr fontId="4"/>
  </si>
  <si>
    <t>経営状況は、現時点で概ね良好であるといえる。しかし、平成28年度から老朽管の更新を実施しており、建設改良費、起債の償還、減価償却費の削減等の経営努力を継続しながら、計画的に事業を行う必要がある。平成31年度までに経営戦略を策定し、将来にわたって持続可能な水道事業の運営を行う。</t>
    <rPh sb="0" eb="2">
      <t>ケイエイ</t>
    </rPh>
    <rPh sb="2" eb="4">
      <t>ジョウキョウ</t>
    </rPh>
    <rPh sb="6" eb="9">
      <t>ゲンジテン</t>
    </rPh>
    <rPh sb="10" eb="11">
      <t>オオム</t>
    </rPh>
    <rPh sb="12" eb="14">
      <t>リョウコウ</t>
    </rPh>
    <rPh sb="26" eb="28">
      <t>ヘイセイ</t>
    </rPh>
    <rPh sb="30" eb="32">
      <t>ネンド</t>
    </rPh>
    <rPh sb="34" eb="37">
      <t>ロウキュウカン</t>
    </rPh>
    <rPh sb="38" eb="40">
      <t>コウシン</t>
    </rPh>
    <rPh sb="41" eb="43">
      <t>ジッシ</t>
    </rPh>
    <rPh sb="48" eb="50">
      <t>ケンセツ</t>
    </rPh>
    <rPh sb="50" eb="53">
      <t>カイリョウヒ</t>
    </rPh>
    <rPh sb="54" eb="56">
      <t>キサイ</t>
    </rPh>
    <rPh sb="57" eb="59">
      <t>ショウカン</t>
    </rPh>
    <rPh sb="60" eb="62">
      <t>ゲンカ</t>
    </rPh>
    <rPh sb="62" eb="65">
      <t>ショウキャクヒ</t>
    </rPh>
    <rPh sb="66" eb="68">
      <t>サクゲン</t>
    </rPh>
    <rPh sb="68" eb="69">
      <t>トウ</t>
    </rPh>
    <rPh sb="70" eb="72">
      <t>ケイエイ</t>
    </rPh>
    <rPh sb="72" eb="74">
      <t>ドリョク</t>
    </rPh>
    <rPh sb="75" eb="77">
      <t>ケイゾク</t>
    </rPh>
    <rPh sb="82" eb="85">
      <t>ケイカクテキ</t>
    </rPh>
    <rPh sb="86" eb="88">
      <t>ジギョウ</t>
    </rPh>
    <rPh sb="89" eb="90">
      <t>オコナ</t>
    </rPh>
    <rPh sb="91" eb="93">
      <t>ヒツヨウ</t>
    </rPh>
    <rPh sb="97" eb="99">
      <t>ヘイセイ</t>
    </rPh>
    <rPh sb="101" eb="103">
      <t>ネンド</t>
    </rPh>
    <rPh sb="108" eb="110">
      <t>センリャク</t>
    </rPh>
    <rPh sb="111" eb="113">
      <t>サクテイ</t>
    </rPh>
    <rPh sb="115" eb="117">
      <t>ショウライ</t>
    </rPh>
    <rPh sb="122" eb="124">
      <t>ジゾク</t>
    </rPh>
    <rPh sb="124" eb="126">
      <t>カノウ</t>
    </rPh>
    <rPh sb="127" eb="129">
      <t>スイドウ</t>
    </rPh>
    <rPh sb="129" eb="131">
      <t>ジギョウ</t>
    </rPh>
    <rPh sb="132" eb="134">
      <t>ウンエイ</t>
    </rPh>
    <rPh sb="135" eb="13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</si>
</sst>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quot;-&quot;">
                  <c:v>0.04</c:v>
                </c:pt>
                <c:pt idx="1">
                  <c:v>0</c:v>
                </c:pt>
                <c:pt idx="2" formatCode="#,##0.00;&quot;△&quot;#,##0.00;&quot;-&quot;">
                  <c:v>0.06</c:v>
                </c:pt>
                <c:pt idx="3" formatCode="#,##0.00;&quot;△&quot;#,##0.00;&quot;-&quot;">
                  <c:v>8.48</c:v>
                </c:pt>
                <c:pt idx="4" formatCode="#,##0.00;&quot;△&quot;#,##0.00;&quot;-&quot;">
                  <c:v>2.79</c:v>
                </c:pt>
              </c:numCache>
            </c:numRef>
          </c:val>
          <c:extLst xmlns:c16r2="http://schemas.microsoft.com/office/drawing/2015/06/chart">
            <c:ext xmlns:c16="http://schemas.microsoft.com/office/drawing/2014/chart" uri="{C3380CC4-5D6E-409C-BE32-E72D297353CC}">
              <c16:uniqueId val="{00000000-B0E0-4C98-9F00-7495D7334193}"/>
            </c:ext>
          </c:extLst>
        </c:ser>
        <c:dLbls>
          <c:showLegendKey val="0"/>
          <c:showVal val="0"/>
          <c:showCatName val="0"/>
          <c:showSerName val="0"/>
          <c:showPercent val="0"/>
          <c:showBubbleSize val="0"/>
        </c:dLbls>
        <c:gapWidth val="150"/>
        <c:axId val="173630984"/>
        <c:axId val="17363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0.23</c:v>
                </c:pt>
                <c:pt idx="1">
                  <c:v>0.34</c:v>
                </c:pt>
                <c:pt idx="2">
                  <c:v>0.28999999999999998</c:v>
                </c:pt>
                <c:pt idx="3">
                  <c:v>0.41</c:v>
                </c:pt>
                <c:pt idx="4">
                  <c:v>0.4</c:v>
                </c:pt>
              </c:numCache>
            </c:numRef>
          </c:val>
          <c:smooth val="0"/>
          <c:extLst xmlns:c16r2="http://schemas.microsoft.com/office/drawing/2015/06/chart">
            <c:ext xmlns:c16="http://schemas.microsoft.com/office/drawing/2014/chart" uri="{C3380CC4-5D6E-409C-BE32-E72D297353CC}">
              <c16:uniqueId val="{00000001-B0E0-4C98-9F00-7495D7334193}"/>
            </c:ext>
          </c:extLst>
        </c:ser>
        <c:dLbls>
          <c:showLegendKey val="0"/>
          <c:showVal val="0"/>
          <c:showCatName val="0"/>
          <c:showSerName val="0"/>
          <c:showPercent val="0"/>
          <c:showBubbleSize val="0"/>
        </c:dLbls>
        <c:marker val="1"/>
        <c:smooth val="0"/>
        <c:axId val="173630984"/>
        <c:axId val="173635464"/>
      </c:lineChart>
      <c:dateAx>
        <c:axId val="173630984"/>
        <c:scaling>
          <c:orientation val="minMax"/>
        </c:scaling>
        <c:delete val="1"/>
        <c:axPos val="b"/>
        <c:numFmt formatCode="ge" sourceLinked="1"/>
        <c:majorTickMark val="none"/>
        <c:minorTickMark val="none"/>
        <c:tickLblPos val="none"/>
        <c:crossAx val="173635464"/>
        <c:crosses val="autoZero"/>
        <c:auto val="1"/>
        <c:lblOffset val="100"/>
        <c:baseTimeUnit val="years"/>
      </c:dateAx>
      <c:valAx>
        <c:axId val="17363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63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73.67</c:v>
                </c:pt>
                <c:pt idx="1">
                  <c:v>69.47</c:v>
                </c:pt>
                <c:pt idx="2">
                  <c:v>65.33</c:v>
                </c:pt>
                <c:pt idx="3">
                  <c:v>68.680000000000007</c:v>
                </c:pt>
                <c:pt idx="4">
                  <c:v>68.19</c:v>
                </c:pt>
              </c:numCache>
            </c:numRef>
          </c:val>
          <c:extLst xmlns:c16r2="http://schemas.microsoft.com/office/drawing/2015/06/chart">
            <c:ext xmlns:c16="http://schemas.microsoft.com/office/drawing/2014/chart" uri="{C3380CC4-5D6E-409C-BE32-E72D297353CC}">
              <c16:uniqueId val="{00000000-006D-4987-B65E-C6855F798BB3}"/>
            </c:ext>
          </c:extLst>
        </c:ser>
        <c:dLbls>
          <c:showLegendKey val="0"/>
          <c:showVal val="0"/>
          <c:showCatName val="0"/>
          <c:showSerName val="0"/>
          <c:showPercent val="0"/>
          <c:showBubbleSize val="0"/>
        </c:dLbls>
        <c:gapWidth val="150"/>
        <c:axId val="174276520"/>
        <c:axId val="17427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41.24</c:v>
                </c:pt>
                <c:pt idx="1">
                  <c:v>40.700000000000003</c:v>
                </c:pt>
                <c:pt idx="2">
                  <c:v>39.909999999999997</c:v>
                </c:pt>
                <c:pt idx="3">
                  <c:v>41.09</c:v>
                </c:pt>
                <c:pt idx="4">
                  <c:v>38.979999999999997</c:v>
                </c:pt>
              </c:numCache>
            </c:numRef>
          </c:val>
          <c:smooth val="0"/>
          <c:extLst xmlns:c16r2="http://schemas.microsoft.com/office/drawing/2015/06/chart">
            <c:ext xmlns:c16="http://schemas.microsoft.com/office/drawing/2014/chart" uri="{C3380CC4-5D6E-409C-BE32-E72D297353CC}">
              <c16:uniqueId val="{00000001-006D-4987-B65E-C6855F798BB3}"/>
            </c:ext>
          </c:extLst>
        </c:ser>
        <c:dLbls>
          <c:showLegendKey val="0"/>
          <c:showVal val="0"/>
          <c:showCatName val="0"/>
          <c:showSerName val="0"/>
          <c:showPercent val="0"/>
          <c:showBubbleSize val="0"/>
        </c:dLbls>
        <c:marker val="1"/>
        <c:smooth val="0"/>
        <c:axId val="174276520"/>
        <c:axId val="174276912"/>
      </c:lineChart>
      <c:dateAx>
        <c:axId val="174276520"/>
        <c:scaling>
          <c:orientation val="minMax"/>
        </c:scaling>
        <c:delete val="1"/>
        <c:axPos val="b"/>
        <c:numFmt formatCode="ge" sourceLinked="1"/>
        <c:majorTickMark val="none"/>
        <c:minorTickMark val="none"/>
        <c:tickLblPos val="none"/>
        <c:crossAx val="174276912"/>
        <c:crosses val="autoZero"/>
        <c:auto val="1"/>
        <c:lblOffset val="100"/>
        <c:baseTimeUnit val="years"/>
      </c:dateAx>
      <c:valAx>
        <c:axId val="17427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276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76.790000000000006</c:v>
                </c:pt>
                <c:pt idx="1">
                  <c:v>78.08</c:v>
                </c:pt>
                <c:pt idx="2">
                  <c:v>85.15</c:v>
                </c:pt>
                <c:pt idx="3">
                  <c:v>79.510000000000005</c:v>
                </c:pt>
                <c:pt idx="4">
                  <c:v>78.63</c:v>
                </c:pt>
              </c:numCache>
            </c:numRef>
          </c:val>
          <c:extLst xmlns:c16r2="http://schemas.microsoft.com/office/drawing/2015/06/chart">
            <c:ext xmlns:c16="http://schemas.microsoft.com/office/drawing/2014/chart" uri="{C3380CC4-5D6E-409C-BE32-E72D297353CC}">
              <c16:uniqueId val="{00000000-F527-4262-A28D-C5C2770733AE}"/>
            </c:ext>
          </c:extLst>
        </c:ser>
        <c:dLbls>
          <c:showLegendKey val="0"/>
          <c:showVal val="0"/>
          <c:showCatName val="0"/>
          <c:showSerName val="0"/>
          <c:showPercent val="0"/>
          <c:showBubbleSize val="0"/>
        </c:dLbls>
        <c:gapWidth val="150"/>
        <c:axId val="173801488"/>
        <c:axId val="17427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74.61</c:v>
                </c:pt>
                <c:pt idx="2">
                  <c:v>75.62</c:v>
                </c:pt>
                <c:pt idx="3">
                  <c:v>75.91</c:v>
                </c:pt>
                <c:pt idx="4">
                  <c:v>75.010000000000005</c:v>
                </c:pt>
              </c:numCache>
            </c:numRef>
          </c:val>
          <c:smooth val="0"/>
          <c:extLst xmlns:c16r2="http://schemas.microsoft.com/office/drawing/2015/06/chart">
            <c:ext xmlns:c16="http://schemas.microsoft.com/office/drawing/2014/chart" uri="{C3380CC4-5D6E-409C-BE32-E72D297353CC}">
              <c16:uniqueId val="{00000001-F527-4262-A28D-C5C2770733AE}"/>
            </c:ext>
          </c:extLst>
        </c:ser>
        <c:dLbls>
          <c:showLegendKey val="0"/>
          <c:showVal val="0"/>
          <c:showCatName val="0"/>
          <c:showSerName val="0"/>
          <c:showPercent val="0"/>
          <c:showBubbleSize val="0"/>
        </c:dLbls>
        <c:marker val="1"/>
        <c:smooth val="0"/>
        <c:axId val="173801488"/>
        <c:axId val="174277696"/>
      </c:lineChart>
      <c:dateAx>
        <c:axId val="173801488"/>
        <c:scaling>
          <c:orientation val="minMax"/>
        </c:scaling>
        <c:delete val="1"/>
        <c:axPos val="b"/>
        <c:numFmt formatCode="ge" sourceLinked="1"/>
        <c:majorTickMark val="none"/>
        <c:minorTickMark val="none"/>
        <c:tickLblPos val="none"/>
        <c:crossAx val="174277696"/>
        <c:crosses val="autoZero"/>
        <c:auto val="1"/>
        <c:lblOffset val="100"/>
        <c:baseTimeUnit val="years"/>
      </c:dateAx>
      <c:valAx>
        <c:axId val="17427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80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149.76</c:v>
                </c:pt>
                <c:pt idx="1">
                  <c:v>155.24</c:v>
                </c:pt>
                <c:pt idx="2">
                  <c:v>170.92</c:v>
                </c:pt>
                <c:pt idx="3">
                  <c:v>157.07</c:v>
                </c:pt>
                <c:pt idx="4">
                  <c:v>177.46</c:v>
                </c:pt>
              </c:numCache>
            </c:numRef>
          </c:val>
          <c:extLst xmlns:c16r2="http://schemas.microsoft.com/office/drawing/2015/06/chart">
            <c:ext xmlns:c16="http://schemas.microsoft.com/office/drawing/2014/chart" uri="{C3380CC4-5D6E-409C-BE32-E72D297353CC}">
              <c16:uniqueId val="{00000000-EEA9-423B-AC6A-95CD55F4DEF6}"/>
            </c:ext>
          </c:extLst>
        </c:ser>
        <c:dLbls>
          <c:showLegendKey val="0"/>
          <c:showVal val="0"/>
          <c:showCatName val="0"/>
          <c:showSerName val="0"/>
          <c:showPercent val="0"/>
          <c:showBubbleSize val="0"/>
        </c:dLbls>
        <c:gapWidth val="150"/>
        <c:axId val="174041712"/>
        <c:axId val="17404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109.5</c:v>
                </c:pt>
                <c:pt idx="1">
                  <c:v>106.28</c:v>
                </c:pt>
                <c:pt idx="2">
                  <c:v>108.35</c:v>
                </c:pt>
                <c:pt idx="3">
                  <c:v>114.74</c:v>
                </c:pt>
                <c:pt idx="4">
                  <c:v>104.85</c:v>
                </c:pt>
              </c:numCache>
            </c:numRef>
          </c:val>
          <c:smooth val="0"/>
          <c:extLst xmlns:c16r2="http://schemas.microsoft.com/office/drawing/2015/06/chart">
            <c:ext xmlns:c16="http://schemas.microsoft.com/office/drawing/2014/chart" uri="{C3380CC4-5D6E-409C-BE32-E72D297353CC}">
              <c16:uniqueId val="{00000001-EEA9-423B-AC6A-95CD55F4DEF6}"/>
            </c:ext>
          </c:extLst>
        </c:ser>
        <c:dLbls>
          <c:showLegendKey val="0"/>
          <c:showVal val="0"/>
          <c:showCatName val="0"/>
          <c:showSerName val="0"/>
          <c:showPercent val="0"/>
          <c:showBubbleSize val="0"/>
        </c:dLbls>
        <c:marker val="1"/>
        <c:smooth val="0"/>
        <c:axId val="174041712"/>
        <c:axId val="174042096"/>
      </c:lineChart>
      <c:dateAx>
        <c:axId val="174041712"/>
        <c:scaling>
          <c:orientation val="minMax"/>
        </c:scaling>
        <c:delete val="1"/>
        <c:axPos val="b"/>
        <c:numFmt formatCode="ge" sourceLinked="1"/>
        <c:majorTickMark val="none"/>
        <c:minorTickMark val="none"/>
        <c:tickLblPos val="none"/>
        <c:crossAx val="174042096"/>
        <c:crosses val="autoZero"/>
        <c:auto val="1"/>
        <c:lblOffset val="100"/>
        <c:baseTimeUnit val="years"/>
      </c:dateAx>
      <c:valAx>
        <c:axId val="174042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404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41.52</c:v>
                </c:pt>
                <c:pt idx="1">
                  <c:v>63.96</c:v>
                </c:pt>
                <c:pt idx="2">
                  <c:v>65.84</c:v>
                </c:pt>
                <c:pt idx="3">
                  <c:v>58.98</c:v>
                </c:pt>
                <c:pt idx="4">
                  <c:v>57.03</c:v>
                </c:pt>
              </c:numCache>
            </c:numRef>
          </c:val>
          <c:extLst xmlns:c16r2="http://schemas.microsoft.com/office/drawing/2015/06/chart">
            <c:ext xmlns:c16="http://schemas.microsoft.com/office/drawing/2014/chart" uri="{C3380CC4-5D6E-409C-BE32-E72D297353CC}">
              <c16:uniqueId val="{00000000-C74B-4B47-B972-DBB5C46E71FC}"/>
            </c:ext>
          </c:extLst>
        </c:ser>
        <c:dLbls>
          <c:showLegendKey val="0"/>
          <c:showVal val="0"/>
          <c:showCatName val="0"/>
          <c:showSerName val="0"/>
          <c:showPercent val="0"/>
          <c:showBubbleSize val="0"/>
        </c:dLbls>
        <c:gapWidth val="150"/>
        <c:axId val="173721528"/>
        <c:axId val="173721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39.049999999999997</c:v>
                </c:pt>
                <c:pt idx="1">
                  <c:v>50.44</c:v>
                </c:pt>
                <c:pt idx="2">
                  <c:v>51.44</c:v>
                </c:pt>
                <c:pt idx="3">
                  <c:v>52.4</c:v>
                </c:pt>
                <c:pt idx="4">
                  <c:v>51.89</c:v>
                </c:pt>
              </c:numCache>
            </c:numRef>
          </c:val>
          <c:smooth val="0"/>
          <c:extLst xmlns:c16r2="http://schemas.microsoft.com/office/drawing/2015/06/chart">
            <c:ext xmlns:c16="http://schemas.microsoft.com/office/drawing/2014/chart" uri="{C3380CC4-5D6E-409C-BE32-E72D297353CC}">
              <c16:uniqueId val="{00000001-C74B-4B47-B972-DBB5C46E71FC}"/>
            </c:ext>
          </c:extLst>
        </c:ser>
        <c:dLbls>
          <c:showLegendKey val="0"/>
          <c:showVal val="0"/>
          <c:showCatName val="0"/>
          <c:showSerName val="0"/>
          <c:showPercent val="0"/>
          <c:showBubbleSize val="0"/>
        </c:dLbls>
        <c:marker val="1"/>
        <c:smooth val="0"/>
        <c:axId val="173721528"/>
        <c:axId val="173721912"/>
      </c:lineChart>
      <c:dateAx>
        <c:axId val="173721528"/>
        <c:scaling>
          <c:orientation val="minMax"/>
        </c:scaling>
        <c:delete val="1"/>
        <c:axPos val="b"/>
        <c:numFmt formatCode="ge" sourceLinked="1"/>
        <c:majorTickMark val="none"/>
        <c:minorTickMark val="none"/>
        <c:tickLblPos val="none"/>
        <c:crossAx val="173721912"/>
        <c:crosses val="autoZero"/>
        <c:auto val="1"/>
        <c:lblOffset val="100"/>
        <c:baseTimeUnit val="years"/>
      </c:dateAx>
      <c:valAx>
        <c:axId val="17372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72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formatCode="#,##0.00;&quot;△&quot;#,##0.00;&quot;-&quot;">
                  <c:v>0.15</c:v>
                </c:pt>
                <c:pt idx="3" formatCode="#,##0.00;&quot;△&quot;#,##0.00;&quot;-&quot;">
                  <c:v>0.15</c:v>
                </c:pt>
                <c:pt idx="4" formatCode="#,##0.00;&quot;△&quot;#,##0.00;&quot;-&quot;">
                  <c:v>0.15</c:v>
                </c:pt>
              </c:numCache>
            </c:numRef>
          </c:val>
          <c:extLst xmlns:c16r2="http://schemas.microsoft.com/office/drawing/2015/06/chart">
            <c:ext xmlns:c16="http://schemas.microsoft.com/office/drawing/2014/chart" uri="{C3380CC4-5D6E-409C-BE32-E72D297353CC}">
              <c16:uniqueId val="{00000000-7E6C-444F-B0B3-5C632F859321}"/>
            </c:ext>
          </c:extLst>
        </c:ser>
        <c:dLbls>
          <c:showLegendKey val="0"/>
          <c:showVal val="0"/>
          <c:showCatName val="0"/>
          <c:showSerName val="0"/>
          <c:showPercent val="0"/>
          <c:showBubbleSize val="0"/>
        </c:dLbls>
        <c:gapWidth val="150"/>
        <c:axId val="172509840"/>
        <c:axId val="172510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8.18</c:v>
                </c:pt>
                <c:pt idx="1">
                  <c:v>9.64</c:v>
                </c:pt>
                <c:pt idx="2">
                  <c:v>11.68</c:v>
                </c:pt>
                <c:pt idx="3">
                  <c:v>14.01</c:v>
                </c:pt>
                <c:pt idx="4">
                  <c:v>14.74</c:v>
                </c:pt>
              </c:numCache>
            </c:numRef>
          </c:val>
          <c:smooth val="0"/>
          <c:extLst xmlns:c16r2="http://schemas.microsoft.com/office/drawing/2015/06/chart">
            <c:ext xmlns:c16="http://schemas.microsoft.com/office/drawing/2014/chart" uri="{C3380CC4-5D6E-409C-BE32-E72D297353CC}">
              <c16:uniqueId val="{00000001-7E6C-444F-B0B3-5C632F859321}"/>
            </c:ext>
          </c:extLst>
        </c:ser>
        <c:dLbls>
          <c:showLegendKey val="0"/>
          <c:showVal val="0"/>
          <c:showCatName val="0"/>
          <c:showSerName val="0"/>
          <c:showPercent val="0"/>
          <c:showBubbleSize val="0"/>
        </c:dLbls>
        <c:marker val="1"/>
        <c:smooth val="0"/>
        <c:axId val="172509840"/>
        <c:axId val="172510232"/>
      </c:lineChart>
      <c:dateAx>
        <c:axId val="172509840"/>
        <c:scaling>
          <c:orientation val="minMax"/>
        </c:scaling>
        <c:delete val="1"/>
        <c:axPos val="b"/>
        <c:numFmt formatCode="ge" sourceLinked="1"/>
        <c:majorTickMark val="none"/>
        <c:minorTickMark val="none"/>
        <c:tickLblPos val="none"/>
        <c:crossAx val="172510232"/>
        <c:crosses val="autoZero"/>
        <c:auto val="1"/>
        <c:lblOffset val="100"/>
        <c:baseTimeUnit val="years"/>
      </c:dateAx>
      <c:valAx>
        <c:axId val="172510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50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34A-4C8B-BECD-C66B971861E9}"/>
            </c:ext>
          </c:extLst>
        </c:ser>
        <c:dLbls>
          <c:showLegendKey val="0"/>
          <c:showVal val="0"/>
          <c:showCatName val="0"/>
          <c:showSerName val="0"/>
          <c:showPercent val="0"/>
          <c:showBubbleSize val="0"/>
        </c:dLbls>
        <c:gapWidth val="150"/>
        <c:axId val="173801880"/>
        <c:axId val="17380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44.3</c:v>
                </c:pt>
                <c:pt idx="1">
                  <c:v>32.31</c:v>
                </c:pt>
                <c:pt idx="2">
                  <c:v>26.85</c:v>
                </c:pt>
                <c:pt idx="3">
                  <c:v>27.19</c:v>
                </c:pt>
                <c:pt idx="4">
                  <c:v>27.52</c:v>
                </c:pt>
              </c:numCache>
            </c:numRef>
          </c:val>
          <c:smooth val="0"/>
          <c:extLst xmlns:c16r2="http://schemas.microsoft.com/office/drawing/2015/06/chart">
            <c:ext xmlns:c16="http://schemas.microsoft.com/office/drawing/2014/chart" uri="{C3380CC4-5D6E-409C-BE32-E72D297353CC}">
              <c16:uniqueId val="{00000001-634A-4C8B-BECD-C66B971861E9}"/>
            </c:ext>
          </c:extLst>
        </c:ser>
        <c:dLbls>
          <c:showLegendKey val="0"/>
          <c:showVal val="0"/>
          <c:showCatName val="0"/>
          <c:showSerName val="0"/>
          <c:showPercent val="0"/>
          <c:showBubbleSize val="0"/>
        </c:dLbls>
        <c:marker val="1"/>
        <c:smooth val="0"/>
        <c:axId val="173801880"/>
        <c:axId val="173802272"/>
      </c:lineChart>
      <c:dateAx>
        <c:axId val="173801880"/>
        <c:scaling>
          <c:orientation val="minMax"/>
        </c:scaling>
        <c:delete val="1"/>
        <c:axPos val="b"/>
        <c:numFmt formatCode="ge" sourceLinked="1"/>
        <c:majorTickMark val="none"/>
        <c:minorTickMark val="none"/>
        <c:tickLblPos val="none"/>
        <c:crossAx val="173802272"/>
        <c:crosses val="autoZero"/>
        <c:auto val="1"/>
        <c:lblOffset val="100"/>
        <c:baseTimeUnit val="years"/>
      </c:dateAx>
      <c:valAx>
        <c:axId val="173802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80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5200.2700000000004</c:v>
                </c:pt>
                <c:pt idx="1">
                  <c:v>507.68</c:v>
                </c:pt>
                <c:pt idx="2">
                  <c:v>885.51</c:v>
                </c:pt>
                <c:pt idx="3">
                  <c:v>355.77</c:v>
                </c:pt>
                <c:pt idx="4">
                  <c:v>650.35</c:v>
                </c:pt>
              </c:numCache>
            </c:numRef>
          </c:val>
          <c:extLst xmlns:c16r2="http://schemas.microsoft.com/office/drawing/2015/06/chart">
            <c:ext xmlns:c16="http://schemas.microsoft.com/office/drawing/2014/chart" uri="{C3380CC4-5D6E-409C-BE32-E72D297353CC}">
              <c16:uniqueId val="{00000000-65C2-4838-AAEE-CE0E1639BE1D}"/>
            </c:ext>
          </c:extLst>
        </c:ser>
        <c:dLbls>
          <c:showLegendKey val="0"/>
          <c:showVal val="0"/>
          <c:showCatName val="0"/>
          <c:showSerName val="0"/>
          <c:showPercent val="0"/>
          <c:showBubbleSize val="0"/>
        </c:dLbls>
        <c:gapWidth val="150"/>
        <c:axId val="173803448"/>
        <c:axId val="17380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2098.87</c:v>
                </c:pt>
                <c:pt idx="1">
                  <c:v>571.29999999999995</c:v>
                </c:pt>
                <c:pt idx="2">
                  <c:v>527.82000000000005</c:v>
                </c:pt>
                <c:pt idx="3">
                  <c:v>477.44</c:v>
                </c:pt>
                <c:pt idx="4">
                  <c:v>445.85</c:v>
                </c:pt>
              </c:numCache>
            </c:numRef>
          </c:val>
          <c:smooth val="0"/>
          <c:extLst xmlns:c16r2="http://schemas.microsoft.com/office/drawing/2015/06/chart">
            <c:ext xmlns:c16="http://schemas.microsoft.com/office/drawing/2014/chart" uri="{C3380CC4-5D6E-409C-BE32-E72D297353CC}">
              <c16:uniqueId val="{00000001-65C2-4838-AAEE-CE0E1639BE1D}"/>
            </c:ext>
          </c:extLst>
        </c:ser>
        <c:dLbls>
          <c:showLegendKey val="0"/>
          <c:showVal val="0"/>
          <c:showCatName val="0"/>
          <c:showSerName val="0"/>
          <c:showPercent val="0"/>
          <c:showBubbleSize val="0"/>
        </c:dLbls>
        <c:marker val="1"/>
        <c:smooth val="0"/>
        <c:axId val="173803448"/>
        <c:axId val="173803840"/>
      </c:lineChart>
      <c:dateAx>
        <c:axId val="173803448"/>
        <c:scaling>
          <c:orientation val="minMax"/>
        </c:scaling>
        <c:delete val="1"/>
        <c:axPos val="b"/>
        <c:numFmt formatCode="ge" sourceLinked="1"/>
        <c:majorTickMark val="none"/>
        <c:minorTickMark val="none"/>
        <c:tickLblPos val="none"/>
        <c:crossAx val="173803840"/>
        <c:crosses val="autoZero"/>
        <c:auto val="1"/>
        <c:lblOffset val="100"/>
        <c:baseTimeUnit val="years"/>
      </c:dateAx>
      <c:valAx>
        <c:axId val="173803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80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159.46</c:v>
                </c:pt>
                <c:pt idx="1">
                  <c:v>121.55</c:v>
                </c:pt>
                <c:pt idx="2">
                  <c:v>75.08</c:v>
                </c:pt>
                <c:pt idx="3">
                  <c:v>174.84</c:v>
                </c:pt>
                <c:pt idx="4">
                  <c:v>232.55</c:v>
                </c:pt>
              </c:numCache>
            </c:numRef>
          </c:val>
          <c:extLst xmlns:c16r2="http://schemas.microsoft.com/office/drawing/2015/06/chart">
            <c:ext xmlns:c16="http://schemas.microsoft.com/office/drawing/2014/chart" uri="{C3380CC4-5D6E-409C-BE32-E72D297353CC}">
              <c16:uniqueId val="{00000000-3EFA-476F-9301-0F590A4194D5}"/>
            </c:ext>
          </c:extLst>
        </c:ser>
        <c:dLbls>
          <c:showLegendKey val="0"/>
          <c:showVal val="0"/>
          <c:showCatName val="0"/>
          <c:showSerName val="0"/>
          <c:showPercent val="0"/>
          <c:showBubbleSize val="0"/>
        </c:dLbls>
        <c:gapWidth val="150"/>
        <c:axId val="174076640"/>
        <c:axId val="174077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536.9</c:v>
                </c:pt>
                <c:pt idx="1">
                  <c:v>495.43</c:v>
                </c:pt>
                <c:pt idx="2">
                  <c:v>488.5</c:v>
                </c:pt>
                <c:pt idx="3">
                  <c:v>485.75</c:v>
                </c:pt>
                <c:pt idx="4">
                  <c:v>516.34</c:v>
                </c:pt>
              </c:numCache>
            </c:numRef>
          </c:val>
          <c:smooth val="0"/>
          <c:extLst xmlns:c16r2="http://schemas.microsoft.com/office/drawing/2015/06/chart">
            <c:ext xmlns:c16="http://schemas.microsoft.com/office/drawing/2014/chart" uri="{C3380CC4-5D6E-409C-BE32-E72D297353CC}">
              <c16:uniqueId val="{00000001-3EFA-476F-9301-0F590A4194D5}"/>
            </c:ext>
          </c:extLst>
        </c:ser>
        <c:dLbls>
          <c:showLegendKey val="0"/>
          <c:showVal val="0"/>
          <c:showCatName val="0"/>
          <c:showSerName val="0"/>
          <c:showPercent val="0"/>
          <c:showBubbleSize val="0"/>
        </c:dLbls>
        <c:marker val="1"/>
        <c:smooth val="0"/>
        <c:axId val="174076640"/>
        <c:axId val="174077032"/>
      </c:lineChart>
      <c:dateAx>
        <c:axId val="174076640"/>
        <c:scaling>
          <c:orientation val="minMax"/>
        </c:scaling>
        <c:delete val="1"/>
        <c:axPos val="b"/>
        <c:numFmt formatCode="ge" sourceLinked="1"/>
        <c:majorTickMark val="none"/>
        <c:minorTickMark val="none"/>
        <c:tickLblPos val="none"/>
        <c:crossAx val="174077032"/>
        <c:crosses val="autoZero"/>
        <c:auto val="1"/>
        <c:lblOffset val="100"/>
        <c:baseTimeUnit val="years"/>
      </c:dateAx>
      <c:valAx>
        <c:axId val="174077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407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148.94</c:v>
                </c:pt>
                <c:pt idx="1">
                  <c:v>165.99</c:v>
                </c:pt>
                <c:pt idx="2">
                  <c:v>176.96</c:v>
                </c:pt>
                <c:pt idx="3">
                  <c:v>174.24</c:v>
                </c:pt>
                <c:pt idx="4">
                  <c:v>188.92</c:v>
                </c:pt>
              </c:numCache>
            </c:numRef>
          </c:val>
          <c:extLst xmlns:c16r2="http://schemas.microsoft.com/office/drawing/2015/06/chart">
            <c:ext xmlns:c16="http://schemas.microsoft.com/office/drawing/2014/chart" uri="{C3380CC4-5D6E-409C-BE32-E72D297353CC}">
              <c16:uniqueId val="{00000000-33D5-439B-982F-98F6D6BC8691}"/>
            </c:ext>
          </c:extLst>
        </c:ser>
        <c:dLbls>
          <c:showLegendKey val="0"/>
          <c:showVal val="0"/>
          <c:showCatName val="0"/>
          <c:showSerName val="0"/>
          <c:showPercent val="0"/>
          <c:showBubbleSize val="0"/>
        </c:dLbls>
        <c:gapWidth val="150"/>
        <c:axId val="174078208"/>
        <c:axId val="174078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80.010000000000005</c:v>
                </c:pt>
                <c:pt idx="1">
                  <c:v>81.900000000000006</c:v>
                </c:pt>
                <c:pt idx="2">
                  <c:v>82.42</c:v>
                </c:pt>
                <c:pt idx="3">
                  <c:v>83.59</c:v>
                </c:pt>
                <c:pt idx="4">
                  <c:v>83.27</c:v>
                </c:pt>
              </c:numCache>
            </c:numRef>
          </c:val>
          <c:smooth val="0"/>
          <c:extLst xmlns:c16r2="http://schemas.microsoft.com/office/drawing/2015/06/chart">
            <c:ext xmlns:c16="http://schemas.microsoft.com/office/drawing/2014/chart" uri="{C3380CC4-5D6E-409C-BE32-E72D297353CC}">
              <c16:uniqueId val="{00000001-33D5-439B-982F-98F6D6BC8691}"/>
            </c:ext>
          </c:extLst>
        </c:ser>
        <c:dLbls>
          <c:showLegendKey val="0"/>
          <c:showVal val="0"/>
          <c:showCatName val="0"/>
          <c:showSerName val="0"/>
          <c:showPercent val="0"/>
          <c:showBubbleSize val="0"/>
        </c:dLbls>
        <c:marker val="1"/>
        <c:smooth val="0"/>
        <c:axId val="174078208"/>
        <c:axId val="174078600"/>
      </c:lineChart>
      <c:dateAx>
        <c:axId val="174078208"/>
        <c:scaling>
          <c:orientation val="minMax"/>
        </c:scaling>
        <c:delete val="1"/>
        <c:axPos val="b"/>
        <c:numFmt formatCode="ge" sourceLinked="1"/>
        <c:majorTickMark val="none"/>
        <c:minorTickMark val="none"/>
        <c:tickLblPos val="none"/>
        <c:crossAx val="174078600"/>
        <c:crosses val="autoZero"/>
        <c:auto val="1"/>
        <c:lblOffset val="100"/>
        <c:baseTimeUnit val="years"/>
      </c:dateAx>
      <c:valAx>
        <c:axId val="174078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7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100.73</c:v>
                </c:pt>
                <c:pt idx="1">
                  <c:v>90.73</c:v>
                </c:pt>
                <c:pt idx="2">
                  <c:v>83.94</c:v>
                </c:pt>
                <c:pt idx="3">
                  <c:v>86.21</c:v>
                </c:pt>
                <c:pt idx="4">
                  <c:v>79.319999999999993</c:v>
                </c:pt>
              </c:numCache>
            </c:numRef>
          </c:val>
          <c:extLst xmlns:c16r2="http://schemas.microsoft.com/office/drawing/2015/06/chart">
            <c:ext xmlns:c16="http://schemas.microsoft.com/office/drawing/2014/chart" uri="{C3380CC4-5D6E-409C-BE32-E72D297353CC}">
              <c16:uniqueId val="{00000000-E54B-4B1F-81A9-DE3ED8CF1CA6}"/>
            </c:ext>
          </c:extLst>
        </c:ser>
        <c:dLbls>
          <c:showLegendKey val="0"/>
          <c:showVal val="0"/>
          <c:showCatName val="0"/>
          <c:showSerName val="0"/>
          <c:showPercent val="0"/>
          <c:showBubbleSize val="0"/>
        </c:dLbls>
        <c:gapWidth val="150"/>
        <c:axId val="174274952"/>
        <c:axId val="17427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232.46</c:v>
                </c:pt>
                <c:pt idx="1">
                  <c:v>227.97</c:v>
                </c:pt>
                <c:pt idx="2">
                  <c:v>226.99</c:v>
                </c:pt>
                <c:pt idx="3">
                  <c:v>230.22</c:v>
                </c:pt>
                <c:pt idx="4">
                  <c:v>228.81</c:v>
                </c:pt>
              </c:numCache>
            </c:numRef>
          </c:val>
          <c:smooth val="0"/>
          <c:extLst xmlns:c16r2="http://schemas.microsoft.com/office/drawing/2015/06/chart">
            <c:ext xmlns:c16="http://schemas.microsoft.com/office/drawing/2014/chart" uri="{C3380CC4-5D6E-409C-BE32-E72D297353CC}">
              <c16:uniqueId val="{00000001-E54B-4B1F-81A9-DE3ED8CF1CA6}"/>
            </c:ext>
          </c:extLst>
        </c:ser>
        <c:dLbls>
          <c:showLegendKey val="0"/>
          <c:showVal val="0"/>
          <c:showCatName val="0"/>
          <c:showSerName val="0"/>
          <c:showPercent val="0"/>
          <c:showBubbleSize val="0"/>
        </c:dLbls>
        <c:marker val="1"/>
        <c:smooth val="0"/>
        <c:axId val="174274952"/>
        <c:axId val="174275344"/>
      </c:lineChart>
      <c:dateAx>
        <c:axId val="174274952"/>
        <c:scaling>
          <c:orientation val="minMax"/>
        </c:scaling>
        <c:delete val="1"/>
        <c:axPos val="b"/>
        <c:numFmt formatCode="ge" sourceLinked="1"/>
        <c:majorTickMark val="none"/>
        <c:minorTickMark val="none"/>
        <c:tickLblPos val="none"/>
        <c:crossAx val="174275344"/>
        <c:crosses val="autoZero"/>
        <c:auto val="1"/>
        <c:lblOffset val="100"/>
        <c:baseTimeUnit val="years"/>
      </c:dateAx>
      <c:valAx>
        <c:axId val="17427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274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熊本県　湯前町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A9</v>
      </c>
      <c r="X8" s="82"/>
      <c r="Y8" s="82"/>
      <c r="Z8" s="82"/>
      <c r="AA8" s="82"/>
      <c r="AB8" s="82"/>
      <c r="AC8" s="82"/>
      <c r="AD8" s="82" t="str">
        <f>データ!$M$6</f>
        <v>非設置</v>
      </c>
      <c r="AE8" s="82"/>
      <c r="AF8" s="82"/>
      <c r="AG8" s="82"/>
      <c r="AH8" s="82"/>
      <c r="AI8" s="82"/>
      <c r="AJ8" s="82"/>
      <c r="AK8" s="4"/>
      <c r="AL8" s="70">
        <f>データ!$R$6</f>
        <v>4030</v>
      </c>
      <c r="AM8" s="70"/>
      <c r="AN8" s="70"/>
      <c r="AO8" s="70"/>
      <c r="AP8" s="70"/>
      <c r="AQ8" s="70"/>
      <c r="AR8" s="70"/>
      <c r="AS8" s="70"/>
      <c r="AT8" s="66">
        <f>データ!$S$6</f>
        <v>48.37</v>
      </c>
      <c r="AU8" s="67"/>
      <c r="AV8" s="67"/>
      <c r="AW8" s="67"/>
      <c r="AX8" s="67"/>
      <c r="AY8" s="67"/>
      <c r="AZ8" s="67"/>
      <c r="BA8" s="67"/>
      <c r="BB8" s="69">
        <f>データ!$T$6</f>
        <v>83.32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75.33</v>
      </c>
      <c r="J10" s="67"/>
      <c r="K10" s="67"/>
      <c r="L10" s="67"/>
      <c r="M10" s="67"/>
      <c r="N10" s="67"/>
      <c r="O10" s="68"/>
      <c r="P10" s="69">
        <f>データ!$P$6</f>
        <v>96.73</v>
      </c>
      <c r="Q10" s="69"/>
      <c r="R10" s="69"/>
      <c r="S10" s="69"/>
      <c r="T10" s="69"/>
      <c r="U10" s="69"/>
      <c r="V10" s="69"/>
      <c r="W10" s="70">
        <f>データ!$Q$6</f>
        <v>3020</v>
      </c>
      <c r="X10" s="70"/>
      <c r="Y10" s="70"/>
      <c r="Z10" s="70"/>
      <c r="AA10" s="70"/>
      <c r="AB10" s="70"/>
      <c r="AC10" s="70"/>
      <c r="AD10" s="2"/>
      <c r="AE10" s="2"/>
      <c r="AF10" s="2"/>
      <c r="AG10" s="2"/>
      <c r="AH10" s="4"/>
      <c r="AI10" s="4"/>
      <c r="AJ10" s="4"/>
      <c r="AK10" s="4"/>
      <c r="AL10" s="70">
        <f>データ!$U$6</f>
        <v>3847</v>
      </c>
      <c r="AM10" s="70"/>
      <c r="AN10" s="70"/>
      <c r="AO10" s="70"/>
      <c r="AP10" s="70"/>
      <c r="AQ10" s="70"/>
      <c r="AR10" s="70"/>
      <c r="AS10" s="70"/>
      <c r="AT10" s="66">
        <f>データ!$V$6</f>
        <v>10</v>
      </c>
      <c r="AU10" s="67"/>
      <c r="AV10" s="67"/>
      <c r="AW10" s="67"/>
      <c r="AX10" s="67"/>
      <c r="AY10" s="67"/>
      <c r="AZ10" s="67"/>
      <c r="BA10" s="67"/>
      <c r="BB10" s="69">
        <f>データ!$W$6</f>
        <v>384.7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7jnLQjx9IT8mo3QC+ekTih5bqj6BidE3/eO1y8BPRBmBkPpOCVAE5Qmon9nenlfXanJqno/5iBJeP6ZHZXOJKA==" saltValue="r7QfSr6uoLPlnPYXqdzNq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435066</v>
      </c>
      <c r="D6" s="33">
        <f t="shared" si="3"/>
        <v>46</v>
      </c>
      <c r="E6" s="33">
        <f t="shared" si="3"/>
        <v>1</v>
      </c>
      <c r="F6" s="33">
        <f t="shared" si="3"/>
        <v>0</v>
      </c>
      <c r="G6" s="33">
        <f t="shared" si="3"/>
        <v>1</v>
      </c>
      <c r="H6" s="33" t="str">
        <f t="shared" si="3"/>
        <v>熊本県　湯前町</v>
      </c>
      <c r="I6" s="33" t="str">
        <f t="shared" si="3"/>
        <v>法適用</v>
      </c>
      <c r="J6" s="33" t="str">
        <f t="shared" si="3"/>
        <v>水道事業</v>
      </c>
      <c r="K6" s="33" t="str">
        <f t="shared" si="3"/>
        <v>末端給水事業</v>
      </c>
      <c r="L6" s="33" t="str">
        <f t="shared" si="3"/>
        <v>A9</v>
      </c>
      <c r="M6" s="33" t="str">
        <f t="shared" si="3"/>
        <v>非設置</v>
      </c>
      <c r="N6" s="34" t="str">
        <f t="shared" si="3"/>
        <v>-</v>
      </c>
      <c r="O6" s="34">
        <f t="shared" si="3"/>
        <v>75.33</v>
      </c>
      <c r="P6" s="34">
        <f t="shared" si="3"/>
        <v>96.73</v>
      </c>
      <c r="Q6" s="34">
        <f t="shared" si="3"/>
        <v>3020</v>
      </c>
      <c r="R6" s="34">
        <f t="shared" si="3"/>
        <v>4030</v>
      </c>
      <c r="S6" s="34">
        <f t="shared" si="3"/>
        <v>48.37</v>
      </c>
      <c r="T6" s="34">
        <f t="shared" si="3"/>
        <v>83.32</v>
      </c>
      <c r="U6" s="34">
        <f t="shared" si="3"/>
        <v>3847</v>
      </c>
      <c r="V6" s="34">
        <f t="shared" si="3"/>
        <v>10</v>
      </c>
      <c r="W6" s="34">
        <f t="shared" si="3"/>
        <v>384.7</v>
      </c>
      <c r="X6" s="35">
        <f>IF(X7="",NA(),X7)</f>
        <v>149.76</v>
      </c>
      <c r="Y6" s="35">
        <f t="shared" ref="Y6:AG6" si="4">IF(Y7="",NA(),Y7)</f>
        <v>155.24</v>
      </c>
      <c r="Z6" s="35">
        <f t="shared" si="4"/>
        <v>170.92</v>
      </c>
      <c r="AA6" s="35">
        <f t="shared" si="4"/>
        <v>157.07</v>
      </c>
      <c r="AB6" s="35">
        <f t="shared" si="4"/>
        <v>177.46</v>
      </c>
      <c r="AC6" s="35">
        <f t="shared" si="4"/>
        <v>109.5</v>
      </c>
      <c r="AD6" s="35">
        <f t="shared" si="4"/>
        <v>106.28</v>
      </c>
      <c r="AE6" s="35">
        <f t="shared" si="4"/>
        <v>108.35</v>
      </c>
      <c r="AF6" s="35">
        <f t="shared" si="4"/>
        <v>114.74</v>
      </c>
      <c r="AG6" s="35">
        <f t="shared" si="4"/>
        <v>104.85</v>
      </c>
      <c r="AH6" s="34" t="str">
        <f>IF(AH7="","",IF(AH7="-","【-】","【"&amp;SUBSTITUTE(TEXT(AH7,"#,##0.00"),"-","△")&amp;"】"))</f>
        <v>【113.39】</v>
      </c>
      <c r="AI6" s="34">
        <f>IF(AI7="",NA(),AI7)</f>
        <v>0</v>
      </c>
      <c r="AJ6" s="34">
        <f t="shared" ref="AJ6:AR6" si="5">IF(AJ7="",NA(),AJ7)</f>
        <v>0</v>
      </c>
      <c r="AK6" s="34">
        <f t="shared" si="5"/>
        <v>0</v>
      </c>
      <c r="AL6" s="34">
        <f t="shared" si="5"/>
        <v>0</v>
      </c>
      <c r="AM6" s="34">
        <f t="shared" si="5"/>
        <v>0</v>
      </c>
      <c r="AN6" s="35">
        <f t="shared" si="5"/>
        <v>44.3</v>
      </c>
      <c r="AO6" s="35">
        <f t="shared" si="5"/>
        <v>32.31</v>
      </c>
      <c r="AP6" s="35">
        <f t="shared" si="5"/>
        <v>26.85</v>
      </c>
      <c r="AQ6" s="35">
        <f t="shared" si="5"/>
        <v>27.19</v>
      </c>
      <c r="AR6" s="35">
        <f t="shared" si="5"/>
        <v>27.52</v>
      </c>
      <c r="AS6" s="34" t="str">
        <f>IF(AS7="","",IF(AS7="-","【-】","【"&amp;SUBSTITUTE(TEXT(AS7,"#,##0.00"),"-","△")&amp;"】"))</f>
        <v>【0.85】</v>
      </c>
      <c r="AT6" s="35">
        <f>IF(AT7="",NA(),AT7)</f>
        <v>5200.2700000000004</v>
      </c>
      <c r="AU6" s="35">
        <f t="shared" ref="AU6:BC6" si="6">IF(AU7="",NA(),AU7)</f>
        <v>507.68</v>
      </c>
      <c r="AV6" s="35">
        <f t="shared" si="6"/>
        <v>885.51</v>
      </c>
      <c r="AW6" s="35">
        <f t="shared" si="6"/>
        <v>355.77</v>
      </c>
      <c r="AX6" s="35">
        <f t="shared" si="6"/>
        <v>650.35</v>
      </c>
      <c r="AY6" s="35">
        <f t="shared" si="6"/>
        <v>2098.87</v>
      </c>
      <c r="AZ6" s="35">
        <f t="shared" si="6"/>
        <v>571.29999999999995</v>
      </c>
      <c r="BA6" s="35">
        <f t="shared" si="6"/>
        <v>527.82000000000005</v>
      </c>
      <c r="BB6" s="35">
        <f t="shared" si="6"/>
        <v>477.44</v>
      </c>
      <c r="BC6" s="35">
        <f t="shared" si="6"/>
        <v>445.85</v>
      </c>
      <c r="BD6" s="34" t="str">
        <f>IF(BD7="","",IF(BD7="-","【-】","【"&amp;SUBSTITUTE(TEXT(BD7,"#,##0.00"),"-","△")&amp;"】"))</f>
        <v>【264.34】</v>
      </c>
      <c r="BE6" s="35">
        <f>IF(BE7="",NA(),BE7)</f>
        <v>159.46</v>
      </c>
      <c r="BF6" s="35">
        <f t="shared" ref="BF6:BN6" si="7">IF(BF7="",NA(),BF7)</f>
        <v>121.55</v>
      </c>
      <c r="BG6" s="35">
        <f t="shared" si="7"/>
        <v>75.08</v>
      </c>
      <c r="BH6" s="35">
        <f t="shared" si="7"/>
        <v>174.84</v>
      </c>
      <c r="BI6" s="35">
        <f t="shared" si="7"/>
        <v>232.55</v>
      </c>
      <c r="BJ6" s="35">
        <f t="shared" si="7"/>
        <v>536.9</v>
      </c>
      <c r="BK6" s="35">
        <f t="shared" si="7"/>
        <v>495.43</v>
      </c>
      <c r="BL6" s="35">
        <f t="shared" si="7"/>
        <v>488.5</v>
      </c>
      <c r="BM6" s="35">
        <f t="shared" si="7"/>
        <v>485.75</v>
      </c>
      <c r="BN6" s="35">
        <f t="shared" si="7"/>
        <v>516.34</v>
      </c>
      <c r="BO6" s="34" t="str">
        <f>IF(BO7="","",IF(BO7="-","【-】","【"&amp;SUBSTITUTE(TEXT(BO7,"#,##0.00"),"-","△")&amp;"】"))</f>
        <v>【274.27】</v>
      </c>
      <c r="BP6" s="35">
        <f>IF(BP7="",NA(),BP7)</f>
        <v>148.94</v>
      </c>
      <c r="BQ6" s="35">
        <f t="shared" ref="BQ6:BY6" si="8">IF(BQ7="",NA(),BQ7)</f>
        <v>165.99</v>
      </c>
      <c r="BR6" s="35">
        <f t="shared" si="8"/>
        <v>176.96</v>
      </c>
      <c r="BS6" s="35">
        <f t="shared" si="8"/>
        <v>174.24</v>
      </c>
      <c r="BT6" s="35">
        <f t="shared" si="8"/>
        <v>188.92</v>
      </c>
      <c r="BU6" s="35">
        <f t="shared" si="8"/>
        <v>80.010000000000005</v>
      </c>
      <c r="BV6" s="35">
        <f t="shared" si="8"/>
        <v>81.900000000000006</v>
      </c>
      <c r="BW6" s="35">
        <f t="shared" si="8"/>
        <v>82.42</v>
      </c>
      <c r="BX6" s="35">
        <f t="shared" si="8"/>
        <v>83.59</v>
      </c>
      <c r="BY6" s="35">
        <f t="shared" si="8"/>
        <v>83.27</v>
      </c>
      <c r="BZ6" s="34" t="str">
        <f>IF(BZ7="","",IF(BZ7="-","【-】","【"&amp;SUBSTITUTE(TEXT(BZ7,"#,##0.00"),"-","△")&amp;"】"))</f>
        <v>【104.36】</v>
      </c>
      <c r="CA6" s="35">
        <f>IF(CA7="",NA(),CA7)</f>
        <v>100.73</v>
      </c>
      <c r="CB6" s="35">
        <f t="shared" ref="CB6:CJ6" si="9">IF(CB7="",NA(),CB7)</f>
        <v>90.73</v>
      </c>
      <c r="CC6" s="35">
        <f t="shared" si="9"/>
        <v>83.94</v>
      </c>
      <c r="CD6" s="35">
        <f t="shared" si="9"/>
        <v>86.21</v>
      </c>
      <c r="CE6" s="35">
        <f t="shared" si="9"/>
        <v>79.319999999999993</v>
      </c>
      <c r="CF6" s="35">
        <f t="shared" si="9"/>
        <v>232.46</v>
      </c>
      <c r="CG6" s="35">
        <f t="shared" si="9"/>
        <v>227.97</v>
      </c>
      <c r="CH6" s="35">
        <f t="shared" si="9"/>
        <v>226.99</v>
      </c>
      <c r="CI6" s="35">
        <f t="shared" si="9"/>
        <v>230.22</v>
      </c>
      <c r="CJ6" s="35">
        <f t="shared" si="9"/>
        <v>228.81</v>
      </c>
      <c r="CK6" s="34" t="str">
        <f>IF(CK7="","",IF(CK7="-","【-】","【"&amp;SUBSTITUTE(TEXT(CK7,"#,##0.00"),"-","△")&amp;"】"))</f>
        <v>【165.71】</v>
      </c>
      <c r="CL6" s="35">
        <f>IF(CL7="",NA(),CL7)</f>
        <v>73.67</v>
      </c>
      <c r="CM6" s="35">
        <f t="shared" ref="CM6:CU6" si="10">IF(CM7="",NA(),CM7)</f>
        <v>69.47</v>
      </c>
      <c r="CN6" s="35">
        <f t="shared" si="10"/>
        <v>65.33</v>
      </c>
      <c r="CO6" s="35">
        <f t="shared" si="10"/>
        <v>68.680000000000007</v>
      </c>
      <c r="CP6" s="35">
        <f t="shared" si="10"/>
        <v>68.19</v>
      </c>
      <c r="CQ6" s="35">
        <f t="shared" si="10"/>
        <v>41.24</v>
      </c>
      <c r="CR6" s="35">
        <f t="shared" si="10"/>
        <v>40.700000000000003</v>
      </c>
      <c r="CS6" s="35">
        <f t="shared" si="10"/>
        <v>39.909999999999997</v>
      </c>
      <c r="CT6" s="35">
        <f t="shared" si="10"/>
        <v>41.09</v>
      </c>
      <c r="CU6" s="35">
        <f t="shared" si="10"/>
        <v>38.979999999999997</v>
      </c>
      <c r="CV6" s="34" t="str">
        <f>IF(CV7="","",IF(CV7="-","【-】","【"&amp;SUBSTITUTE(TEXT(CV7,"#,##0.00"),"-","△")&amp;"】"))</f>
        <v>【60.41】</v>
      </c>
      <c r="CW6" s="35">
        <f>IF(CW7="",NA(),CW7)</f>
        <v>76.790000000000006</v>
      </c>
      <c r="CX6" s="35">
        <f t="shared" ref="CX6:DF6" si="11">IF(CX7="",NA(),CX7)</f>
        <v>78.08</v>
      </c>
      <c r="CY6" s="35">
        <f t="shared" si="11"/>
        <v>85.15</v>
      </c>
      <c r="CZ6" s="35">
        <f t="shared" si="11"/>
        <v>79.510000000000005</v>
      </c>
      <c r="DA6" s="35">
        <f t="shared" si="11"/>
        <v>78.63</v>
      </c>
      <c r="DB6" s="35">
        <f t="shared" si="11"/>
        <v>74.900000000000006</v>
      </c>
      <c r="DC6" s="35">
        <f t="shared" si="11"/>
        <v>74.61</v>
      </c>
      <c r="DD6" s="35">
        <f t="shared" si="11"/>
        <v>75.62</v>
      </c>
      <c r="DE6" s="35">
        <f t="shared" si="11"/>
        <v>75.91</v>
      </c>
      <c r="DF6" s="35">
        <f t="shared" si="11"/>
        <v>75.010000000000005</v>
      </c>
      <c r="DG6" s="34" t="str">
        <f>IF(DG7="","",IF(DG7="-","【-】","【"&amp;SUBSTITUTE(TEXT(DG7,"#,##0.00"),"-","△")&amp;"】"))</f>
        <v>【89.93】</v>
      </c>
      <c r="DH6" s="35">
        <f>IF(DH7="",NA(),DH7)</f>
        <v>41.52</v>
      </c>
      <c r="DI6" s="35">
        <f t="shared" ref="DI6:DQ6" si="12">IF(DI7="",NA(),DI7)</f>
        <v>63.96</v>
      </c>
      <c r="DJ6" s="35">
        <f t="shared" si="12"/>
        <v>65.84</v>
      </c>
      <c r="DK6" s="35">
        <f t="shared" si="12"/>
        <v>58.98</v>
      </c>
      <c r="DL6" s="35">
        <f t="shared" si="12"/>
        <v>57.03</v>
      </c>
      <c r="DM6" s="35">
        <f t="shared" si="12"/>
        <v>39.049999999999997</v>
      </c>
      <c r="DN6" s="35">
        <f t="shared" si="12"/>
        <v>50.44</v>
      </c>
      <c r="DO6" s="35">
        <f t="shared" si="12"/>
        <v>51.44</v>
      </c>
      <c r="DP6" s="35">
        <f t="shared" si="12"/>
        <v>52.4</v>
      </c>
      <c r="DQ6" s="35">
        <f t="shared" si="12"/>
        <v>51.89</v>
      </c>
      <c r="DR6" s="34" t="str">
        <f>IF(DR7="","",IF(DR7="-","【-】","【"&amp;SUBSTITUTE(TEXT(DR7,"#,##0.00"),"-","△")&amp;"】"))</f>
        <v>【48.12】</v>
      </c>
      <c r="DS6" s="34">
        <f>IF(DS7="",NA(),DS7)</f>
        <v>0</v>
      </c>
      <c r="DT6" s="34">
        <f t="shared" ref="DT6:EB6" si="13">IF(DT7="",NA(),DT7)</f>
        <v>0</v>
      </c>
      <c r="DU6" s="35">
        <f t="shared" si="13"/>
        <v>0.15</v>
      </c>
      <c r="DV6" s="35">
        <f t="shared" si="13"/>
        <v>0.15</v>
      </c>
      <c r="DW6" s="35">
        <f t="shared" si="13"/>
        <v>0.15</v>
      </c>
      <c r="DX6" s="35">
        <f t="shared" si="13"/>
        <v>8.18</v>
      </c>
      <c r="DY6" s="35">
        <f t="shared" si="13"/>
        <v>9.64</v>
      </c>
      <c r="DZ6" s="35">
        <f t="shared" si="13"/>
        <v>11.68</v>
      </c>
      <c r="EA6" s="35">
        <f t="shared" si="13"/>
        <v>14.01</v>
      </c>
      <c r="EB6" s="35">
        <f t="shared" si="13"/>
        <v>14.74</v>
      </c>
      <c r="EC6" s="34" t="str">
        <f>IF(EC7="","",IF(EC7="-","【-】","【"&amp;SUBSTITUTE(TEXT(EC7,"#,##0.00"),"-","△")&amp;"】"))</f>
        <v>【15.89】</v>
      </c>
      <c r="ED6" s="35">
        <f>IF(ED7="",NA(),ED7)</f>
        <v>0.04</v>
      </c>
      <c r="EE6" s="34">
        <f t="shared" ref="EE6:EM6" si="14">IF(EE7="",NA(),EE7)</f>
        <v>0</v>
      </c>
      <c r="EF6" s="35">
        <f t="shared" si="14"/>
        <v>0.06</v>
      </c>
      <c r="EG6" s="35">
        <f t="shared" si="14"/>
        <v>8.48</v>
      </c>
      <c r="EH6" s="35">
        <f t="shared" si="14"/>
        <v>2.79</v>
      </c>
      <c r="EI6" s="35">
        <f t="shared" si="14"/>
        <v>0.23</v>
      </c>
      <c r="EJ6" s="35">
        <f t="shared" si="14"/>
        <v>0.34</v>
      </c>
      <c r="EK6" s="35">
        <f t="shared" si="14"/>
        <v>0.28999999999999998</v>
      </c>
      <c r="EL6" s="35">
        <f t="shared" si="14"/>
        <v>0.41</v>
      </c>
      <c r="EM6" s="35">
        <f t="shared" si="14"/>
        <v>0.4</v>
      </c>
      <c r="EN6" s="34" t="str">
        <f>IF(EN7="","",IF(EN7="-","【-】","【"&amp;SUBSTITUTE(TEXT(EN7,"#,##0.00"),"-","△")&amp;"】"))</f>
        <v>【0.69】</v>
      </c>
    </row>
    <row r="7" spans="1:144" s="36" customFormat="1" x14ac:dyDescent="0.15">
      <c r="A7" s="28"/>
      <c r="B7" s="37">
        <v>2017</v>
      </c>
      <c r="C7" s="37">
        <v>435066</v>
      </c>
      <c r="D7" s="37">
        <v>46</v>
      </c>
      <c r="E7" s="37">
        <v>1</v>
      </c>
      <c r="F7" s="37">
        <v>0</v>
      </c>
      <c r="G7" s="37">
        <v>1</v>
      </c>
      <c r="H7" s="37" t="s">
        <v>105</v>
      </c>
      <c r="I7" s="37" t="s">
        <v>106</v>
      </c>
      <c r="J7" s="37" t="s">
        <v>107</v>
      </c>
      <c r="K7" s="37" t="s">
        <v>108</v>
      </c>
      <c r="L7" s="37" t="s">
        <v>109</v>
      </c>
      <c r="M7" s="37" t="s">
        <v>110</v>
      </c>
      <c r="N7" s="38" t="s">
        <v>111</v>
      </c>
      <c r="O7" s="38">
        <v>75.33</v>
      </c>
      <c r="P7" s="38">
        <v>96.73</v>
      </c>
      <c r="Q7" s="38">
        <v>3020</v>
      </c>
      <c r="R7" s="38">
        <v>4030</v>
      </c>
      <c r="S7" s="38">
        <v>48.37</v>
      </c>
      <c r="T7" s="38">
        <v>83.32</v>
      </c>
      <c r="U7" s="38">
        <v>3847</v>
      </c>
      <c r="V7" s="38">
        <v>10</v>
      </c>
      <c r="W7" s="38">
        <v>384.7</v>
      </c>
      <c r="X7" s="38">
        <v>149.76</v>
      </c>
      <c r="Y7" s="38">
        <v>155.24</v>
      </c>
      <c r="Z7" s="38">
        <v>170.92</v>
      </c>
      <c r="AA7" s="38">
        <v>157.07</v>
      </c>
      <c r="AB7" s="38">
        <v>177.46</v>
      </c>
      <c r="AC7" s="38">
        <v>109.5</v>
      </c>
      <c r="AD7" s="38">
        <v>106.28</v>
      </c>
      <c r="AE7" s="38">
        <v>108.35</v>
      </c>
      <c r="AF7" s="38">
        <v>114.74</v>
      </c>
      <c r="AG7" s="38">
        <v>104.85</v>
      </c>
      <c r="AH7" s="38">
        <v>113.39</v>
      </c>
      <c r="AI7" s="38">
        <v>0</v>
      </c>
      <c r="AJ7" s="38">
        <v>0</v>
      </c>
      <c r="AK7" s="38">
        <v>0</v>
      </c>
      <c r="AL7" s="38">
        <v>0</v>
      </c>
      <c r="AM7" s="38">
        <v>0</v>
      </c>
      <c r="AN7" s="38">
        <v>44.3</v>
      </c>
      <c r="AO7" s="38">
        <v>32.31</v>
      </c>
      <c r="AP7" s="38">
        <v>26.85</v>
      </c>
      <c r="AQ7" s="38">
        <v>27.19</v>
      </c>
      <c r="AR7" s="38">
        <v>27.52</v>
      </c>
      <c r="AS7" s="38">
        <v>0.85</v>
      </c>
      <c r="AT7" s="38">
        <v>5200.2700000000004</v>
      </c>
      <c r="AU7" s="38">
        <v>507.68</v>
      </c>
      <c r="AV7" s="38">
        <v>885.51</v>
      </c>
      <c r="AW7" s="38">
        <v>355.77</v>
      </c>
      <c r="AX7" s="38">
        <v>650.35</v>
      </c>
      <c r="AY7" s="38">
        <v>2098.87</v>
      </c>
      <c r="AZ7" s="38">
        <v>571.29999999999995</v>
      </c>
      <c r="BA7" s="38">
        <v>527.82000000000005</v>
      </c>
      <c r="BB7" s="38">
        <v>477.44</v>
      </c>
      <c r="BC7" s="38">
        <v>445.85</v>
      </c>
      <c r="BD7" s="38">
        <v>264.33999999999997</v>
      </c>
      <c r="BE7" s="38">
        <v>159.46</v>
      </c>
      <c r="BF7" s="38">
        <v>121.55</v>
      </c>
      <c r="BG7" s="38">
        <v>75.08</v>
      </c>
      <c r="BH7" s="38">
        <v>174.84</v>
      </c>
      <c r="BI7" s="38">
        <v>232.55</v>
      </c>
      <c r="BJ7" s="38">
        <v>536.9</v>
      </c>
      <c r="BK7" s="38">
        <v>495.43</v>
      </c>
      <c r="BL7" s="38">
        <v>488.5</v>
      </c>
      <c r="BM7" s="38">
        <v>485.75</v>
      </c>
      <c r="BN7" s="38">
        <v>516.34</v>
      </c>
      <c r="BO7" s="38">
        <v>274.27</v>
      </c>
      <c r="BP7" s="38">
        <v>148.94</v>
      </c>
      <c r="BQ7" s="38">
        <v>165.99</v>
      </c>
      <c r="BR7" s="38">
        <v>176.96</v>
      </c>
      <c r="BS7" s="38">
        <v>174.24</v>
      </c>
      <c r="BT7" s="38">
        <v>188.92</v>
      </c>
      <c r="BU7" s="38">
        <v>80.010000000000005</v>
      </c>
      <c r="BV7" s="38">
        <v>81.900000000000006</v>
      </c>
      <c r="BW7" s="38">
        <v>82.42</v>
      </c>
      <c r="BX7" s="38">
        <v>83.59</v>
      </c>
      <c r="BY7" s="38">
        <v>83.27</v>
      </c>
      <c r="BZ7" s="38">
        <v>104.36</v>
      </c>
      <c r="CA7" s="38">
        <v>100.73</v>
      </c>
      <c r="CB7" s="38">
        <v>90.73</v>
      </c>
      <c r="CC7" s="38">
        <v>83.94</v>
      </c>
      <c r="CD7" s="38">
        <v>86.21</v>
      </c>
      <c r="CE7" s="38">
        <v>79.319999999999993</v>
      </c>
      <c r="CF7" s="38">
        <v>232.46</v>
      </c>
      <c r="CG7" s="38">
        <v>227.97</v>
      </c>
      <c r="CH7" s="38">
        <v>226.99</v>
      </c>
      <c r="CI7" s="38">
        <v>230.22</v>
      </c>
      <c r="CJ7" s="38">
        <v>228.81</v>
      </c>
      <c r="CK7" s="38">
        <v>165.71</v>
      </c>
      <c r="CL7" s="38">
        <v>73.67</v>
      </c>
      <c r="CM7" s="38">
        <v>69.47</v>
      </c>
      <c r="CN7" s="38">
        <v>65.33</v>
      </c>
      <c r="CO7" s="38">
        <v>68.680000000000007</v>
      </c>
      <c r="CP7" s="38">
        <v>68.19</v>
      </c>
      <c r="CQ7" s="38">
        <v>41.24</v>
      </c>
      <c r="CR7" s="38">
        <v>40.700000000000003</v>
      </c>
      <c r="CS7" s="38">
        <v>39.909999999999997</v>
      </c>
      <c r="CT7" s="38">
        <v>41.09</v>
      </c>
      <c r="CU7" s="38">
        <v>38.979999999999997</v>
      </c>
      <c r="CV7" s="38">
        <v>60.41</v>
      </c>
      <c r="CW7" s="38">
        <v>76.790000000000006</v>
      </c>
      <c r="CX7" s="38">
        <v>78.08</v>
      </c>
      <c r="CY7" s="38">
        <v>85.15</v>
      </c>
      <c r="CZ7" s="38">
        <v>79.510000000000005</v>
      </c>
      <c r="DA7" s="38">
        <v>78.63</v>
      </c>
      <c r="DB7" s="38">
        <v>74.900000000000006</v>
      </c>
      <c r="DC7" s="38">
        <v>74.61</v>
      </c>
      <c r="DD7" s="38">
        <v>75.62</v>
      </c>
      <c r="DE7" s="38">
        <v>75.91</v>
      </c>
      <c r="DF7" s="38">
        <v>75.010000000000005</v>
      </c>
      <c r="DG7" s="38">
        <v>89.93</v>
      </c>
      <c r="DH7" s="38">
        <v>41.52</v>
      </c>
      <c r="DI7" s="38">
        <v>63.96</v>
      </c>
      <c r="DJ7" s="38">
        <v>65.84</v>
      </c>
      <c r="DK7" s="38">
        <v>58.98</v>
      </c>
      <c r="DL7" s="38">
        <v>57.03</v>
      </c>
      <c r="DM7" s="38">
        <v>39.049999999999997</v>
      </c>
      <c r="DN7" s="38">
        <v>50.44</v>
      </c>
      <c r="DO7" s="38">
        <v>51.44</v>
      </c>
      <c r="DP7" s="38">
        <v>52.4</v>
      </c>
      <c r="DQ7" s="38">
        <v>51.89</v>
      </c>
      <c r="DR7" s="38">
        <v>48.12</v>
      </c>
      <c r="DS7" s="38">
        <v>0</v>
      </c>
      <c r="DT7" s="38">
        <v>0</v>
      </c>
      <c r="DU7" s="38">
        <v>0.15</v>
      </c>
      <c r="DV7" s="38">
        <v>0.15</v>
      </c>
      <c r="DW7" s="38">
        <v>0.15</v>
      </c>
      <c r="DX7" s="38">
        <v>8.18</v>
      </c>
      <c r="DY7" s="38">
        <v>9.64</v>
      </c>
      <c r="DZ7" s="38">
        <v>11.68</v>
      </c>
      <c r="EA7" s="38">
        <v>14.01</v>
      </c>
      <c r="EB7" s="38">
        <v>14.74</v>
      </c>
      <c r="EC7" s="38">
        <v>15.89</v>
      </c>
      <c r="ED7" s="38">
        <v>0.04</v>
      </c>
      <c r="EE7" s="38">
        <v>0</v>
      </c>
      <c r="EF7" s="38">
        <v>0.06</v>
      </c>
      <c r="EG7" s="38">
        <v>8.48</v>
      </c>
      <c r="EH7" s="38">
        <v>2.79</v>
      </c>
      <c r="EI7" s="38">
        <v>0.23</v>
      </c>
      <c r="EJ7" s="38">
        <v>0.34</v>
      </c>
      <c r="EK7" s="38">
        <v>0.28999999999999998</v>
      </c>
      <c r="EL7" s="38">
        <v>0.41</v>
      </c>
      <c r="EM7" s="38">
        <v>0.4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橋本康平</cp:lastModifiedBy>
  <dcterms:created xsi:type="dcterms:W3CDTF">2018-12-03T08:39:03Z</dcterms:created>
  <dcterms:modified xsi:type="dcterms:W3CDTF">2019-01-28T05:48:51Z</dcterms:modified>
  <cp:category/>
</cp:coreProperties>
</file>