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nAZkVWcy0hYavMi7HDJ0/H4Hqt8+LpH5BSo6Aj9+mchmDe2V87vjs2FAPGPrvuhlQApMEbiJfKSAwvj1n/Jkg==" workbookSaltValue="dpGXwi9XVlG6gqgcVYGKn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<sst xmlns="http://schemas.openxmlformats.org/spreadsheetml/2006/main" count="232" uniqueCount="119">
  <si>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</si>
  <si>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</si>
  <si>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</si>
  <si>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</si>
  <si>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</si>
  <si>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</si>
  <si>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</si>
  <si>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</si>
  <si>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</si>
  <si>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</si>
  <si>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</si>
  <si>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</si>
  <si>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</si>
  <si>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</si>
  <si>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</si>
  <si>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</si>
  <si>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</si>
  <si>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</si>
  <si>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</si>
  <si>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</si>
  <si>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</si>
  <si>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</si>
  <si>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</si>
  <si>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</si>
  <si>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</si>
  <si>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</si>
  <si>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</si>
  <si>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</si>
  <si>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</si>
  <si>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</si>
  <si>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</si>
  <si>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</si>
  <si>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</si>
  <si>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</si>
  <si>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</si>
  <si>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</si>
  <si>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</si>
  <si>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</si>
  <si>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</si>
  <si>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</si>
  <si>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</si>
  <si>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</si>
  <si>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</si>
  <si>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</si>
  <si>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</si>
  <si>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</si>
  <si>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</si>
  <si>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</si>
  <si>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</si>
  <si>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</si>
  <si>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</si>
  <si>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</si>
  <si>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</si>
  <si>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</si>
  <si>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</si>
  <si>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</si>
  <si>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</si>
  <si>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</si>
  <si>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</si>
  <si>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</si>
  <si>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</si>
  <si>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</si>
  <si>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</si>
  <si>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</si>
  <si>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</si>
  <si>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</si>
  <si>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</si>
  <si>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</si>
  <si>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</si>
  <si>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</si>
  <si>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</si>
  <si>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</si>
  <si>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</si>
  <si>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</si>
  <si>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</si>
  <si>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</si>
  <si>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</si>
  <si>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</si>
  <si>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</si>
  <si>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</si>
  <si>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</si>
  <si>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</si>
  <si>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</si>
  <si>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</si>
  <si>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</si>
  <si>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</si>
  <si>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</si>
  <si>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</si>
  <si>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</si>
  <si>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</si>
  <si>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</si>
  <si>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</si>
  <si>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</si>
  <si>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</si>
  <si>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</si>
  <si>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</si>
  <si>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</si>
  <si>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</si>
  <si>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</si>
  <si>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</si>
  <si>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</si>
  <si>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</si>
  <si>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</si>
  <si>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</si>
  <si>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</si>
  <si>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</si>
  <si>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</si>
  <si>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</si>
  <si>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</si>
  <si>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</si>
  <si>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</si>
  <si>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</si>
  <si>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</si>
  <si>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</si>
  <si>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</si>
  <si>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</si>
  <si>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本町の上水道事業は、昭和50年代の第２期拡張工事の更新時期にきており、①有形固定資産減価償却率、③管路更新率がさらに上昇する。
　よって、早急にアセットマネジメント計画及び経営戦略計画を策定し、今後の更新事業に対する財源確保を図っていくことが必要と考える。</t>
    <rPh sb="1" eb="3">
      <t>ホンチョウ</t>
    </rPh>
    <rPh sb="4" eb="7">
      <t>ジョウスイドウ</t>
    </rPh>
    <rPh sb="7" eb="9">
      <t>ジギョウ</t>
    </rPh>
    <rPh sb="11" eb="13">
      <t>ショウワ</t>
    </rPh>
    <rPh sb="15" eb="17">
      <t>ネンダイ</t>
    </rPh>
    <rPh sb="18" eb="19">
      <t>ダイ</t>
    </rPh>
    <rPh sb="20" eb="21">
      <t>キ</t>
    </rPh>
    <rPh sb="21" eb="23">
      <t>カクチョウ</t>
    </rPh>
    <rPh sb="23" eb="25">
      <t>コウジ</t>
    </rPh>
    <rPh sb="26" eb="28">
      <t>コウシン</t>
    </rPh>
    <rPh sb="28" eb="30">
      <t>ジキ</t>
    </rPh>
    <rPh sb="37" eb="39">
      <t>ユウケイ</t>
    </rPh>
    <rPh sb="39" eb="41">
      <t>コテイ</t>
    </rPh>
    <rPh sb="41" eb="43">
      <t>シサン</t>
    </rPh>
    <rPh sb="43" eb="45">
      <t>ゲンカ</t>
    </rPh>
    <rPh sb="45" eb="48">
      <t>ショウキャクリツ</t>
    </rPh>
    <rPh sb="50" eb="52">
      <t>カンロ</t>
    </rPh>
    <rPh sb="52" eb="54">
      <t>コウシン</t>
    </rPh>
    <rPh sb="54" eb="55">
      <t>リツ</t>
    </rPh>
    <rPh sb="59" eb="61">
      <t>ジョウショウ</t>
    </rPh>
    <rPh sb="70" eb="72">
      <t>ソウキュウ</t>
    </rPh>
    <rPh sb="83" eb="85">
      <t>ケイカク</t>
    </rPh>
    <rPh sb="85" eb="86">
      <t>オヨ</t>
    </rPh>
    <rPh sb="87" eb="89">
      <t>ケイエイ</t>
    </rPh>
    <rPh sb="89" eb="91">
      <t>センリャク</t>
    </rPh>
    <rPh sb="91" eb="93">
      <t>ケイカク</t>
    </rPh>
    <rPh sb="94" eb="96">
      <t>サクテイ</t>
    </rPh>
    <rPh sb="98" eb="100">
      <t>コンゴ</t>
    </rPh>
    <rPh sb="101" eb="103">
      <t>コウシン</t>
    </rPh>
    <rPh sb="103" eb="105">
      <t>ジギョウ</t>
    </rPh>
    <rPh sb="106" eb="107">
      <t>タイ</t>
    </rPh>
    <rPh sb="109" eb="111">
      <t>ザイゲン</t>
    </rPh>
    <rPh sb="111" eb="113">
      <t>カクホ</t>
    </rPh>
    <rPh sb="114" eb="115">
      <t>ハカ</t>
    </rPh>
    <rPh sb="122" eb="124">
      <t>ヒツヨウ</t>
    </rPh>
    <rPh sb="125" eb="126">
      <t>カンガ</t>
    </rPh>
    <phoneticPr fontId="4"/>
  </si>
  <si>
    <t>　本町の上水道事業は、平成25年度、平成27年度に漏水調査を実施し、布設替えや修繕を実施したことにより有収率が改善したが、更なる改善を図るため、平成30年度より４ヵ年計画で漏水調査を実施することとしている。
　今後、老朽管更新が増加することから、早期にアセットマネジメント計画及び経営戦略計画の策定を行い、増加する老朽管更新の財源確保に努めていく予定である。</t>
    <rPh sb="1" eb="3">
      <t>ホンチョウ</t>
    </rPh>
    <rPh sb="4" eb="7">
      <t>ジョウスイドウ</t>
    </rPh>
    <rPh sb="7" eb="9">
      <t>ジギョウ</t>
    </rPh>
    <rPh sb="11" eb="13">
      <t>ヘイセイ</t>
    </rPh>
    <rPh sb="15" eb="17">
      <t>ネンド</t>
    </rPh>
    <rPh sb="18" eb="20">
      <t>ヘイセイ</t>
    </rPh>
    <rPh sb="22" eb="24">
      <t>ネンド</t>
    </rPh>
    <rPh sb="25" eb="27">
      <t>ロウスイ</t>
    </rPh>
    <rPh sb="27" eb="29">
      <t>チョウサ</t>
    </rPh>
    <rPh sb="30" eb="32">
      <t>ジッシ</t>
    </rPh>
    <rPh sb="34" eb="36">
      <t>フセツ</t>
    </rPh>
    <rPh sb="36" eb="37">
      <t>カ</t>
    </rPh>
    <rPh sb="39" eb="41">
      <t>シュウゼン</t>
    </rPh>
    <rPh sb="42" eb="44">
      <t>ジッシ</t>
    </rPh>
    <rPh sb="51" eb="52">
      <t>ユウ</t>
    </rPh>
    <rPh sb="52" eb="53">
      <t>シュウ</t>
    </rPh>
    <rPh sb="53" eb="54">
      <t>リツ</t>
    </rPh>
    <rPh sb="55" eb="57">
      <t>カイゼン</t>
    </rPh>
    <rPh sb="61" eb="62">
      <t>サラ</t>
    </rPh>
    <rPh sb="64" eb="66">
      <t>カイゼン</t>
    </rPh>
    <rPh sb="67" eb="68">
      <t>ハカ</t>
    </rPh>
    <rPh sb="72" eb="74">
      <t>ヘイセイ</t>
    </rPh>
    <rPh sb="76" eb="78">
      <t>ネンド</t>
    </rPh>
    <rPh sb="82" eb="83">
      <t>ネン</t>
    </rPh>
    <rPh sb="83" eb="85">
      <t>ケイカク</t>
    </rPh>
    <rPh sb="86" eb="88">
      <t>ロウスイ</t>
    </rPh>
    <rPh sb="88" eb="90">
      <t>チョウサ</t>
    </rPh>
    <rPh sb="91" eb="93">
      <t>ジッシ</t>
    </rPh>
    <rPh sb="105" eb="107">
      <t>コンゴ</t>
    </rPh>
    <rPh sb="108" eb="110">
      <t>ロウキュウ</t>
    </rPh>
    <rPh sb="110" eb="111">
      <t>カン</t>
    </rPh>
    <rPh sb="111" eb="113">
      <t>コウシン</t>
    </rPh>
    <rPh sb="114" eb="116">
      <t>ゾウカ</t>
    </rPh>
    <rPh sb="123" eb="125">
      <t>ソウキ</t>
    </rPh>
    <rPh sb="136" eb="138">
      <t>ケイカク</t>
    </rPh>
    <rPh sb="138" eb="139">
      <t>オヨ</t>
    </rPh>
    <rPh sb="140" eb="142">
      <t>ケイエイ</t>
    </rPh>
    <rPh sb="142" eb="144">
      <t>センリャク</t>
    </rPh>
    <rPh sb="144" eb="146">
      <t>ケイカク</t>
    </rPh>
    <rPh sb="147" eb="149">
      <t>サクテイ</t>
    </rPh>
    <rPh sb="150" eb="151">
      <t>オコナ</t>
    </rPh>
    <rPh sb="153" eb="155">
      <t>ゾウカ</t>
    </rPh>
    <rPh sb="157" eb="159">
      <t>ロウキュウ</t>
    </rPh>
    <rPh sb="159" eb="160">
      <t>カン</t>
    </rPh>
    <rPh sb="160" eb="162">
      <t>コウシン</t>
    </rPh>
    <rPh sb="163" eb="165">
      <t>ザイゲン</t>
    </rPh>
    <rPh sb="165" eb="167">
      <t>カクホ</t>
    </rPh>
    <rPh sb="168" eb="169">
      <t>ツト</t>
    </rPh>
    <rPh sb="173" eb="175">
      <t>ヨテイ</t>
    </rPh>
    <phoneticPr fontId="4"/>
  </si>
  <si>
    <t>　本町の上水道事業は、①経営収支比率、⑤料金回収率、⑧有収率が平均値を上回っており経営健全性は保たれているが、⑦施設利用率については前年度微増となっているが、人口減少などの影響もあり減少傾向にある。
　給水原価については、平均値を下回っており費用効率性も良好な状況といえる。</t>
    <rPh sb="1" eb="3">
      <t>ホンチョウ</t>
    </rPh>
    <rPh sb="4" eb="7">
      <t>ジョウスイドウ</t>
    </rPh>
    <rPh sb="7" eb="9">
      <t>ジギョウ</t>
    </rPh>
    <rPh sb="12" eb="14">
      <t>ケイエイ</t>
    </rPh>
    <rPh sb="14" eb="16">
      <t>シュウシ</t>
    </rPh>
    <rPh sb="16" eb="18">
      <t>ヒリツ</t>
    </rPh>
    <rPh sb="20" eb="22">
      <t>リョウキン</t>
    </rPh>
    <rPh sb="22" eb="24">
      <t>カイシュウ</t>
    </rPh>
    <rPh sb="24" eb="25">
      <t>リツ</t>
    </rPh>
    <rPh sb="27" eb="28">
      <t>ユウ</t>
    </rPh>
    <rPh sb="28" eb="29">
      <t>シュウ</t>
    </rPh>
    <rPh sb="29" eb="30">
      <t>リツ</t>
    </rPh>
    <rPh sb="31" eb="34">
      <t>ヘイキンチ</t>
    </rPh>
    <rPh sb="35" eb="37">
      <t>ウワマワ</t>
    </rPh>
    <rPh sb="41" eb="43">
      <t>ケイエイ</t>
    </rPh>
    <rPh sb="56" eb="5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</si>
</sst>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0.12</c:v>
                </c:pt>
                <c:pt idx="2">
                  <c:v>0.74</c:v>
                </c:pt>
                <c:pt idx="3">
                  <c:v>0.76</c:v>
                </c:pt>
                <c:pt idx="4">
                  <c:v>0.74</c:v>
                </c:pt>
              </c:numCache>
            </c:numRef>
          </c:val>
          <c:extLst xmlns:c16r2="http://schemas.microsoft.com/office/drawing/2015/06/chart">
            <c:ext xmlns:c16="http://schemas.microsoft.com/office/drawing/2014/chart" uri="{C3380CC4-5D6E-409C-BE32-E72D297353CC}">
              <c16:uniqueId val="{00000000-DBC0-4C53-9DDC-8E1A5C971CEA}"/>
            </c:ext>
          </c:extLst>
        </c:ser>
        <c:dLbls>
          <c:showLegendKey val="0"/>
          <c:showVal val="0"/>
          <c:showCatName val="0"/>
          <c:showSerName val="0"/>
          <c:showPercent val="0"/>
          <c:showBubbleSize val="0"/>
        </c:dLbls>
        <c:gapWidth val="150"/>
        <c:axId val="68230144"/>
        <c:axId val="682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DBC0-4C53-9DDC-8E1A5C971CEA}"/>
            </c:ext>
          </c:extLst>
        </c:ser>
        <c:dLbls>
          <c:showLegendKey val="0"/>
          <c:showVal val="0"/>
          <c:showCatName val="0"/>
          <c:showSerName val="0"/>
          <c:showPercent val="0"/>
          <c:showBubbleSize val="0"/>
        </c:dLbls>
        <c:marker val="1"/>
        <c:smooth val="0"/>
        <c:axId val="68230144"/>
        <c:axId val="68248704"/>
      </c:lineChart>
      <c:dateAx>
        <c:axId val="68230144"/>
        <c:scaling>
          <c:orientation val="minMax"/>
        </c:scaling>
        <c:delete val="1"/>
        <c:axPos val="b"/>
        <c:numFmt formatCode="ge" sourceLinked="1"/>
        <c:majorTickMark val="none"/>
        <c:minorTickMark val="none"/>
        <c:tickLblPos val="none"/>
        <c:crossAx val="68248704"/>
        <c:crosses val="autoZero"/>
        <c:auto val="1"/>
        <c:lblOffset val="100"/>
        <c:baseTimeUnit val="years"/>
      </c:dateAx>
      <c:valAx>
        <c:axId val="68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57.96</c:v>
                </c:pt>
                <c:pt idx="1">
                  <c:v>56.4</c:v>
                </c:pt>
                <c:pt idx="2">
                  <c:v>51.72</c:v>
                </c:pt>
                <c:pt idx="3">
                  <c:v>48.48</c:v>
                </c:pt>
                <c:pt idx="4">
                  <c:v>47.85</c:v>
                </c:pt>
              </c:numCache>
            </c:numRef>
          </c:val>
          <c:extLst xmlns:c16r2="http://schemas.microsoft.com/office/drawing/2015/06/chart">
            <c:ext xmlns:c16="http://schemas.microsoft.com/office/drawing/2014/chart" uri="{C3380CC4-5D6E-409C-BE32-E72D297353CC}">
              <c16:uniqueId val="{00000000-EE86-4F3A-9B1F-480CF2D6A427}"/>
            </c:ext>
          </c:extLst>
        </c:ser>
        <c:dLbls>
          <c:showLegendKey val="0"/>
          <c:showVal val="0"/>
          <c:showCatName val="0"/>
          <c:showSerName val="0"/>
          <c:showPercent val="0"/>
          <c:showBubbleSize val="0"/>
        </c:dLbls>
        <c:gapWidth val="150"/>
        <c:axId val="135099520"/>
        <c:axId val="1351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EE86-4F3A-9B1F-480CF2D6A427}"/>
            </c:ext>
          </c:extLst>
        </c:ser>
        <c:dLbls>
          <c:showLegendKey val="0"/>
          <c:showVal val="0"/>
          <c:showCatName val="0"/>
          <c:showSerName val="0"/>
          <c:showPercent val="0"/>
          <c:showBubbleSize val="0"/>
        </c:dLbls>
        <c:marker val="1"/>
        <c:smooth val="0"/>
        <c:axId val="135099520"/>
        <c:axId val="135101440"/>
      </c:lineChart>
      <c:dateAx>
        <c:axId val="135099520"/>
        <c:scaling>
          <c:orientation val="minMax"/>
        </c:scaling>
        <c:delete val="1"/>
        <c:axPos val="b"/>
        <c:numFmt formatCode="ge" sourceLinked="1"/>
        <c:majorTickMark val="none"/>
        <c:minorTickMark val="none"/>
        <c:tickLblPos val="none"/>
        <c:crossAx val="135101440"/>
        <c:crosses val="autoZero"/>
        <c:auto val="1"/>
        <c:lblOffset val="100"/>
        <c:baseTimeUnit val="years"/>
      </c:dateAx>
      <c:valAx>
        <c:axId val="1351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78.25</c:v>
                </c:pt>
                <c:pt idx="1">
                  <c:v>78.62</c:v>
                </c:pt>
                <c:pt idx="2">
                  <c:v>85.82</c:v>
                </c:pt>
                <c:pt idx="3">
                  <c:v>90.93</c:v>
                </c:pt>
                <c:pt idx="4">
                  <c:v>91.28</c:v>
                </c:pt>
              </c:numCache>
            </c:numRef>
          </c:val>
          <c:extLst xmlns:c16r2="http://schemas.microsoft.com/office/drawing/2015/06/chart">
            <c:ext xmlns:c16="http://schemas.microsoft.com/office/drawing/2014/chart" uri="{C3380CC4-5D6E-409C-BE32-E72D297353CC}">
              <c16:uniqueId val="{00000000-4E15-4FE2-921A-AC8755B17F93}"/>
            </c:ext>
          </c:extLst>
        </c:ser>
        <c:dLbls>
          <c:showLegendKey val="0"/>
          <c:showVal val="0"/>
          <c:showCatName val="0"/>
          <c:showSerName val="0"/>
          <c:showPercent val="0"/>
          <c:showBubbleSize val="0"/>
        </c:dLbls>
        <c:gapWidth val="150"/>
        <c:axId val="135122304"/>
        <c:axId val="1532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4E15-4FE2-921A-AC8755B17F93}"/>
            </c:ext>
          </c:extLst>
        </c:ser>
        <c:dLbls>
          <c:showLegendKey val="0"/>
          <c:showVal val="0"/>
          <c:showCatName val="0"/>
          <c:showSerName val="0"/>
          <c:showPercent val="0"/>
          <c:showBubbleSize val="0"/>
        </c:dLbls>
        <c:marker val="1"/>
        <c:smooth val="0"/>
        <c:axId val="135122304"/>
        <c:axId val="153236992"/>
      </c:lineChart>
      <c:dateAx>
        <c:axId val="135122304"/>
        <c:scaling>
          <c:orientation val="minMax"/>
        </c:scaling>
        <c:delete val="1"/>
        <c:axPos val="b"/>
        <c:numFmt formatCode="ge" sourceLinked="1"/>
        <c:majorTickMark val="none"/>
        <c:minorTickMark val="none"/>
        <c:tickLblPos val="none"/>
        <c:crossAx val="153236992"/>
        <c:crosses val="autoZero"/>
        <c:auto val="1"/>
        <c:lblOffset val="100"/>
        <c:baseTimeUnit val="years"/>
      </c:dateAx>
      <c:valAx>
        <c:axId val="1532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107.04</c:v>
                </c:pt>
                <c:pt idx="1">
                  <c:v>106.89</c:v>
                </c:pt>
                <c:pt idx="2">
                  <c:v>115.9</c:v>
                </c:pt>
                <c:pt idx="3">
                  <c:v>116.55</c:v>
                </c:pt>
                <c:pt idx="4">
                  <c:v>115.16</c:v>
                </c:pt>
              </c:numCache>
            </c:numRef>
          </c:val>
          <c:extLst xmlns:c16r2="http://schemas.microsoft.com/office/drawing/2015/06/chart">
            <c:ext xmlns:c16="http://schemas.microsoft.com/office/drawing/2014/chart" uri="{C3380CC4-5D6E-409C-BE32-E72D297353CC}">
              <c16:uniqueId val="{00000000-30F0-4A24-ACE4-D68E63298001}"/>
            </c:ext>
          </c:extLst>
        </c:ser>
        <c:dLbls>
          <c:showLegendKey val="0"/>
          <c:showVal val="0"/>
          <c:showCatName val="0"/>
          <c:showSerName val="0"/>
          <c:showPercent val="0"/>
          <c:showBubbleSize val="0"/>
        </c:dLbls>
        <c:gapWidth val="150"/>
        <c:axId val="68263296"/>
        <c:axId val="682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30F0-4A24-ACE4-D68E63298001}"/>
            </c:ext>
          </c:extLst>
        </c:ser>
        <c:dLbls>
          <c:showLegendKey val="0"/>
          <c:showVal val="0"/>
          <c:showCatName val="0"/>
          <c:showSerName val="0"/>
          <c:showPercent val="0"/>
          <c:showBubbleSize val="0"/>
        </c:dLbls>
        <c:marker val="1"/>
        <c:smooth val="0"/>
        <c:axId val="68263296"/>
        <c:axId val="68273664"/>
      </c:lineChart>
      <c:dateAx>
        <c:axId val="68263296"/>
        <c:scaling>
          <c:orientation val="minMax"/>
        </c:scaling>
        <c:delete val="1"/>
        <c:axPos val="b"/>
        <c:numFmt formatCode="ge" sourceLinked="1"/>
        <c:majorTickMark val="none"/>
        <c:minorTickMark val="none"/>
        <c:tickLblPos val="none"/>
        <c:crossAx val="68273664"/>
        <c:crosses val="autoZero"/>
        <c:auto val="1"/>
        <c:lblOffset val="100"/>
        <c:baseTimeUnit val="years"/>
      </c:dateAx>
      <c:valAx>
        <c:axId val="6827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2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48.81</c:v>
                </c:pt>
                <c:pt idx="1">
                  <c:v>52.11</c:v>
                </c:pt>
                <c:pt idx="2">
                  <c:v>53.17</c:v>
                </c:pt>
                <c:pt idx="3">
                  <c:v>55.17</c:v>
                </c:pt>
                <c:pt idx="4">
                  <c:v>57.24</c:v>
                </c:pt>
              </c:numCache>
            </c:numRef>
          </c:val>
          <c:extLst xmlns:c16r2="http://schemas.microsoft.com/office/drawing/2015/06/chart">
            <c:ext xmlns:c16="http://schemas.microsoft.com/office/drawing/2014/chart" uri="{C3380CC4-5D6E-409C-BE32-E72D297353CC}">
              <c16:uniqueId val="{00000000-0CF3-4A86-BBE2-5813E2D42916}"/>
            </c:ext>
          </c:extLst>
        </c:ser>
        <c:dLbls>
          <c:showLegendKey val="0"/>
          <c:showVal val="0"/>
          <c:showCatName val="0"/>
          <c:showSerName val="0"/>
          <c:showPercent val="0"/>
          <c:showBubbleSize val="0"/>
        </c:dLbls>
        <c:gapWidth val="150"/>
        <c:axId val="69885952"/>
        <c:axId val="698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0CF3-4A86-BBE2-5813E2D42916}"/>
            </c:ext>
          </c:extLst>
        </c:ser>
        <c:dLbls>
          <c:showLegendKey val="0"/>
          <c:showVal val="0"/>
          <c:showCatName val="0"/>
          <c:showSerName val="0"/>
          <c:showPercent val="0"/>
          <c:showBubbleSize val="0"/>
        </c:dLbls>
        <c:marker val="1"/>
        <c:smooth val="0"/>
        <c:axId val="69885952"/>
        <c:axId val="69887872"/>
      </c:lineChart>
      <c:dateAx>
        <c:axId val="69885952"/>
        <c:scaling>
          <c:orientation val="minMax"/>
        </c:scaling>
        <c:delete val="1"/>
        <c:axPos val="b"/>
        <c:numFmt formatCode="ge" sourceLinked="1"/>
        <c:majorTickMark val="none"/>
        <c:minorTickMark val="none"/>
        <c:tickLblPos val="none"/>
        <c:crossAx val="69887872"/>
        <c:crosses val="autoZero"/>
        <c:auto val="1"/>
        <c:lblOffset val="100"/>
        <c:baseTimeUnit val="years"/>
      </c:dateAx>
      <c:valAx>
        <c:axId val="69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63-4DFC-B94B-163733906C44}"/>
            </c:ext>
          </c:extLst>
        </c:ser>
        <c:dLbls>
          <c:showLegendKey val="0"/>
          <c:showVal val="0"/>
          <c:showCatName val="0"/>
          <c:showSerName val="0"/>
          <c:showPercent val="0"/>
          <c:showBubbleSize val="0"/>
        </c:dLbls>
        <c:gapWidth val="150"/>
        <c:axId val="101056896"/>
        <c:axId val="1010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D63-4DFC-B94B-163733906C44}"/>
            </c:ext>
          </c:extLst>
        </c:ser>
        <c:dLbls>
          <c:showLegendKey val="0"/>
          <c:showVal val="0"/>
          <c:showCatName val="0"/>
          <c:showSerName val="0"/>
          <c:showPercent val="0"/>
          <c:showBubbleSize val="0"/>
        </c:dLbls>
        <c:marker val="1"/>
        <c:smooth val="0"/>
        <c:axId val="101056896"/>
        <c:axId val="101058816"/>
      </c:lineChart>
      <c:dateAx>
        <c:axId val="101056896"/>
        <c:scaling>
          <c:orientation val="minMax"/>
        </c:scaling>
        <c:delete val="1"/>
        <c:axPos val="b"/>
        <c:numFmt formatCode="ge" sourceLinked="1"/>
        <c:majorTickMark val="none"/>
        <c:minorTickMark val="none"/>
        <c:tickLblPos val="none"/>
        <c:crossAx val="101058816"/>
        <c:crosses val="autoZero"/>
        <c:auto val="1"/>
        <c:lblOffset val="100"/>
        <c:baseTimeUnit val="years"/>
      </c:dateAx>
      <c:valAx>
        <c:axId val="101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22-41A1-9F3C-27A04F679A71}"/>
            </c:ext>
          </c:extLst>
        </c:ser>
        <c:dLbls>
          <c:showLegendKey val="0"/>
          <c:showVal val="0"/>
          <c:showCatName val="0"/>
          <c:showSerName val="0"/>
          <c:showPercent val="0"/>
          <c:showBubbleSize val="0"/>
        </c:dLbls>
        <c:gapWidth val="150"/>
        <c:axId val="101096064"/>
        <c:axId val="1011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822-41A1-9F3C-27A04F679A71}"/>
            </c:ext>
          </c:extLst>
        </c:ser>
        <c:dLbls>
          <c:showLegendKey val="0"/>
          <c:showVal val="0"/>
          <c:showCatName val="0"/>
          <c:showSerName val="0"/>
          <c:showPercent val="0"/>
          <c:showBubbleSize val="0"/>
        </c:dLbls>
        <c:marker val="1"/>
        <c:smooth val="0"/>
        <c:axId val="101096064"/>
        <c:axId val="101102336"/>
      </c:lineChart>
      <c:dateAx>
        <c:axId val="101096064"/>
        <c:scaling>
          <c:orientation val="minMax"/>
        </c:scaling>
        <c:delete val="1"/>
        <c:axPos val="b"/>
        <c:numFmt formatCode="ge" sourceLinked="1"/>
        <c:majorTickMark val="none"/>
        <c:minorTickMark val="none"/>
        <c:tickLblPos val="none"/>
        <c:crossAx val="101102336"/>
        <c:crosses val="autoZero"/>
        <c:auto val="1"/>
        <c:lblOffset val="100"/>
        <c:baseTimeUnit val="years"/>
      </c:dateAx>
      <c:valAx>
        <c:axId val="1011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3880.1</c:v>
                </c:pt>
                <c:pt idx="1">
                  <c:v>529.38</c:v>
                </c:pt>
                <c:pt idx="2">
                  <c:v>554.35</c:v>
                </c:pt>
                <c:pt idx="3">
                  <c:v>480.75</c:v>
                </c:pt>
                <c:pt idx="4">
                  <c:v>486.08</c:v>
                </c:pt>
              </c:numCache>
            </c:numRef>
          </c:val>
          <c:extLst xmlns:c16r2="http://schemas.microsoft.com/office/drawing/2015/06/chart">
            <c:ext xmlns:c16="http://schemas.microsoft.com/office/drawing/2014/chart" uri="{C3380CC4-5D6E-409C-BE32-E72D297353CC}">
              <c16:uniqueId val="{00000000-4342-4E08-B993-50CB1937EA79}"/>
            </c:ext>
          </c:extLst>
        </c:ser>
        <c:dLbls>
          <c:showLegendKey val="0"/>
          <c:showVal val="0"/>
          <c:showCatName val="0"/>
          <c:showSerName val="0"/>
          <c:showPercent val="0"/>
          <c:showBubbleSize val="0"/>
        </c:dLbls>
        <c:gapWidth val="150"/>
        <c:axId val="101117312"/>
        <c:axId val="1012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4342-4E08-B993-50CB1937EA79}"/>
            </c:ext>
          </c:extLst>
        </c:ser>
        <c:dLbls>
          <c:showLegendKey val="0"/>
          <c:showVal val="0"/>
          <c:showCatName val="0"/>
          <c:showSerName val="0"/>
          <c:showPercent val="0"/>
          <c:showBubbleSize val="0"/>
        </c:dLbls>
        <c:marker val="1"/>
        <c:smooth val="0"/>
        <c:axId val="101117312"/>
        <c:axId val="101205504"/>
      </c:lineChart>
      <c:dateAx>
        <c:axId val="101117312"/>
        <c:scaling>
          <c:orientation val="minMax"/>
        </c:scaling>
        <c:delete val="1"/>
        <c:axPos val="b"/>
        <c:numFmt formatCode="ge" sourceLinked="1"/>
        <c:majorTickMark val="none"/>
        <c:minorTickMark val="none"/>
        <c:tickLblPos val="none"/>
        <c:crossAx val="101205504"/>
        <c:crosses val="autoZero"/>
        <c:auto val="1"/>
        <c:lblOffset val="100"/>
        <c:baseTimeUnit val="years"/>
      </c:dateAx>
      <c:valAx>
        <c:axId val="10120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334.46</c:v>
                </c:pt>
                <c:pt idx="1">
                  <c:v>315.79000000000002</c:v>
                </c:pt>
                <c:pt idx="2">
                  <c:v>289.26</c:v>
                </c:pt>
                <c:pt idx="3">
                  <c:v>265.5</c:v>
                </c:pt>
                <c:pt idx="4">
                  <c:v>240.19</c:v>
                </c:pt>
              </c:numCache>
            </c:numRef>
          </c:val>
          <c:extLst xmlns:c16r2="http://schemas.microsoft.com/office/drawing/2015/06/chart">
            <c:ext xmlns:c16="http://schemas.microsoft.com/office/drawing/2014/chart" uri="{C3380CC4-5D6E-409C-BE32-E72D297353CC}">
              <c16:uniqueId val="{00000000-B66F-4867-AC2C-12E98B786326}"/>
            </c:ext>
          </c:extLst>
        </c:ser>
        <c:dLbls>
          <c:showLegendKey val="0"/>
          <c:showVal val="0"/>
          <c:showCatName val="0"/>
          <c:showSerName val="0"/>
          <c:showPercent val="0"/>
          <c:showBubbleSize val="0"/>
        </c:dLbls>
        <c:gapWidth val="150"/>
        <c:axId val="101244928"/>
        <c:axId val="1012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B66F-4867-AC2C-12E98B786326}"/>
            </c:ext>
          </c:extLst>
        </c:ser>
        <c:dLbls>
          <c:showLegendKey val="0"/>
          <c:showVal val="0"/>
          <c:showCatName val="0"/>
          <c:showSerName val="0"/>
          <c:showPercent val="0"/>
          <c:showBubbleSize val="0"/>
        </c:dLbls>
        <c:marker val="1"/>
        <c:smooth val="0"/>
        <c:axId val="101244928"/>
        <c:axId val="101246848"/>
      </c:lineChart>
      <c:dateAx>
        <c:axId val="101244928"/>
        <c:scaling>
          <c:orientation val="minMax"/>
        </c:scaling>
        <c:delete val="1"/>
        <c:axPos val="b"/>
        <c:numFmt formatCode="ge" sourceLinked="1"/>
        <c:majorTickMark val="none"/>
        <c:minorTickMark val="none"/>
        <c:tickLblPos val="none"/>
        <c:crossAx val="101246848"/>
        <c:crosses val="autoZero"/>
        <c:auto val="1"/>
        <c:lblOffset val="100"/>
        <c:baseTimeUnit val="years"/>
      </c:dateAx>
      <c:valAx>
        <c:axId val="10124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105.32</c:v>
                </c:pt>
                <c:pt idx="1">
                  <c:v>106.08</c:v>
                </c:pt>
                <c:pt idx="2">
                  <c:v>116.15</c:v>
                </c:pt>
                <c:pt idx="3">
                  <c:v>116.83</c:v>
                </c:pt>
                <c:pt idx="4">
                  <c:v>116.73</c:v>
                </c:pt>
              </c:numCache>
            </c:numRef>
          </c:val>
          <c:extLst xmlns:c16r2="http://schemas.microsoft.com/office/drawing/2015/06/chart">
            <c:ext xmlns:c16="http://schemas.microsoft.com/office/drawing/2014/chart" uri="{C3380CC4-5D6E-409C-BE32-E72D297353CC}">
              <c16:uniqueId val="{00000000-3802-429F-97D6-2B4B5E33571A}"/>
            </c:ext>
          </c:extLst>
        </c:ser>
        <c:dLbls>
          <c:showLegendKey val="0"/>
          <c:showVal val="0"/>
          <c:showCatName val="0"/>
          <c:showSerName val="0"/>
          <c:showPercent val="0"/>
          <c:showBubbleSize val="0"/>
        </c:dLbls>
        <c:gapWidth val="150"/>
        <c:axId val="125518208"/>
        <c:axId val="1255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3802-429F-97D6-2B4B5E33571A}"/>
            </c:ext>
          </c:extLst>
        </c:ser>
        <c:dLbls>
          <c:showLegendKey val="0"/>
          <c:showVal val="0"/>
          <c:showCatName val="0"/>
          <c:showSerName val="0"/>
          <c:showPercent val="0"/>
          <c:showBubbleSize val="0"/>
        </c:dLbls>
        <c:marker val="1"/>
        <c:smooth val="0"/>
        <c:axId val="125518208"/>
        <c:axId val="125520128"/>
      </c:lineChart>
      <c:dateAx>
        <c:axId val="125518208"/>
        <c:scaling>
          <c:orientation val="minMax"/>
        </c:scaling>
        <c:delete val="1"/>
        <c:axPos val="b"/>
        <c:numFmt formatCode="ge" sourceLinked="1"/>
        <c:majorTickMark val="none"/>
        <c:minorTickMark val="none"/>
        <c:tickLblPos val="none"/>
        <c:crossAx val="125520128"/>
        <c:crosses val="autoZero"/>
        <c:auto val="1"/>
        <c:lblOffset val="100"/>
        <c:baseTimeUnit val="years"/>
      </c:dateAx>
      <c:valAx>
        <c:axId val="1255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168.9</c:v>
                </c:pt>
                <c:pt idx="1">
                  <c:v>168.53</c:v>
                </c:pt>
                <c:pt idx="2">
                  <c:v>153.91999999999999</c:v>
                </c:pt>
                <c:pt idx="3">
                  <c:v>153.1</c:v>
                </c:pt>
                <c:pt idx="4">
                  <c:v>153.35</c:v>
                </c:pt>
              </c:numCache>
            </c:numRef>
          </c:val>
          <c:extLst xmlns:c16r2="http://schemas.microsoft.com/office/drawing/2015/06/chart">
            <c:ext xmlns:c16="http://schemas.microsoft.com/office/drawing/2014/chart" uri="{C3380CC4-5D6E-409C-BE32-E72D297353CC}">
              <c16:uniqueId val="{00000000-97A4-4B6D-9904-CBB41B131356}"/>
            </c:ext>
          </c:extLst>
        </c:ser>
        <c:dLbls>
          <c:showLegendKey val="0"/>
          <c:showVal val="0"/>
          <c:showCatName val="0"/>
          <c:showSerName val="0"/>
          <c:showPercent val="0"/>
          <c:showBubbleSize val="0"/>
        </c:dLbls>
        <c:gapWidth val="150"/>
        <c:axId val="125559552"/>
        <c:axId val="1255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97A4-4B6D-9904-CBB41B131356}"/>
            </c:ext>
          </c:extLst>
        </c:ser>
        <c:dLbls>
          <c:showLegendKey val="0"/>
          <c:showVal val="0"/>
          <c:showCatName val="0"/>
          <c:showSerName val="0"/>
          <c:showPercent val="0"/>
          <c:showBubbleSize val="0"/>
        </c:dLbls>
        <c:marker val="1"/>
        <c:smooth val="0"/>
        <c:axId val="125559552"/>
        <c:axId val="125561472"/>
      </c:lineChart>
      <c:dateAx>
        <c:axId val="125559552"/>
        <c:scaling>
          <c:orientation val="minMax"/>
        </c:scaling>
        <c:delete val="1"/>
        <c:axPos val="b"/>
        <c:numFmt formatCode="ge" sourceLinked="1"/>
        <c:majorTickMark val="none"/>
        <c:minorTickMark val="none"/>
        <c:tickLblPos val="none"/>
        <c:crossAx val="125561472"/>
        <c:crosses val="autoZero"/>
        <c:auto val="1"/>
        <c:lblOffset val="100"/>
        <c:baseTimeUnit val="years"/>
      </c:dateAx>
      <c:valAx>
        <c:axId val="1255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 zoomScaleNormal="100" workbookViewId="0">
      <selection activeCell="BK37" sqref="BK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多良木町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9775</v>
      </c>
      <c r="AM8" s="70"/>
      <c r="AN8" s="70"/>
      <c r="AO8" s="70"/>
      <c r="AP8" s="70"/>
      <c r="AQ8" s="70"/>
      <c r="AR8" s="70"/>
      <c r="AS8" s="70"/>
      <c r="AT8" s="66">
        <f>データ!$S$6</f>
        <v>165.86</v>
      </c>
      <c r="AU8" s="67"/>
      <c r="AV8" s="67"/>
      <c r="AW8" s="67"/>
      <c r="AX8" s="67"/>
      <c r="AY8" s="67"/>
      <c r="AZ8" s="67"/>
      <c r="BA8" s="67"/>
      <c r="BB8" s="69">
        <f>データ!$T$6</f>
        <v>58.94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77.5</v>
      </c>
      <c r="J10" s="67"/>
      <c r="K10" s="67"/>
      <c r="L10" s="67"/>
      <c r="M10" s="67"/>
      <c r="N10" s="67"/>
      <c r="O10" s="68"/>
      <c r="P10" s="69">
        <f>データ!$P$6</f>
        <v>94.57</v>
      </c>
      <c r="Q10" s="69"/>
      <c r="R10" s="69"/>
      <c r="S10" s="69"/>
      <c r="T10" s="69"/>
      <c r="U10" s="69"/>
      <c r="V10" s="69"/>
      <c r="W10" s="70">
        <f>データ!$Q$6</f>
        <v>3610</v>
      </c>
      <c r="X10" s="70"/>
      <c r="Y10" s="70"/>
      <c r="Z10" s="70"/>
      <c r="AA10" s="70"/>
      <c r="AB10" s="70"/>
      <c r="AC10" s="70"/>
      <c r="AD10" s="2"/>
      <c r="AE10" s="2"/>
      <c r="AF10" s="2"/>
      <c r="AG10" s="2"/>
      <c r="AH10" s="4"/>
      <c r="AI10" s="4"/>
      <c r="AJ10" s="4"/>
      <c r="AK10" s="4"/>
      <c r="AL10" s="70">
        <f>データ!$U$6</f>
        <v>9164</v>
      </c>
      <c r="AM10" s="70"/>
      <c r="AN10" s="70"/>
      <c r="AO10" s="70"/>
      <c r="AP10" s="70"/>
      <c r="AQ10" s="70"/>
      <c r="AR10" s="70"/>
      <c r="AS10" s="70"/>
      <c r="AT10" s="66">
        <f>データ!$V$6</f>
        <v>57</v>
      </c>
      <c r="AU10" s="67"/>
      <c r="AV10" s="67"/>
      <c r="AW10" s="67"/>
      <c r="AX10" s="67"/>
      <c r="AY10" s="67"/>
      <c r="AZ10" s="67"/>
      <c r="BA10" s="67"/>
      <c r="BB10" s="69">
        <f>データ!$W$6</f>
        <v>160.77000000000001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skwLWq+O9wJjym97eu0Agd7eJScOIAQVj+ZGTr3PMhlaBO1QO9oebhxDLC3OCNQdmDqFH5qxyQuPauPb4K2Zg==" saltValue="L9g4qcHe7keiFS1rUdqmg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435058</v>
      </c>
      <c r="D6" s="33">
        <f t="shared" si="3"/>
        <v>46</v>
      </c>
      <c r="E6" s="33">
        <f t="shared" si="3"/>
        <v>1</v>
      </c>
      <c r="F6" s="33">
        <f t="shared" si="3"/>
        <v>0</v>
      </c>
      <c r="G6" s="33">
        <f t="shared" si="3"/>
        <v>1</v>
      </c>
      <c r="H6" s="33" t="str">
        <f t="shared" si="3"/>
        <v>熊本県　多良木町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77.5</v>
      </c>
      <c r="P6" s="34">
        <f t="shared" si="3"/>
        <v>94.57</v>
      </c>
      <c r="Q6" s="34">
        <f t="shared" si="3"/>
        <v>3610</v>
      </c>
      <c r="R6" s="34">
        <f t="shared" si="3"/>
        <v>9775</v>
      </c>
      <c r="S6" s="34">
        <f t="shared" si="3"/>
        <v>165.86</v>
      </c>
      <c r="T6" s="34">
        <f t="shared" si="3"/>
        <v>58.94</v>
      </c>
      <c r="U6" s="34">
        <f t="shared" si="3"/>
        <v>9164</v>
      </c>
      <c r="V6" s="34">
        <f t="shared" si="3"/>
        <v>57</v>
      </c>
      <c r="W6" s="34">
        <f t="shared" si="3"/>
        <v>160.77000000000001</v>
      </c>
      <c r="X6" s="35">
        <f>IF(X7="",NA(),X7)</f>
        <v>107.04</v>
      </c>
      <c r="Y6" s="35">
        <f t="shared" ref="Y6:AG6" si="4">IF(Y7="",NA(),Y7)</f>
        <v>106.89</v>
      </c>
      <c r="Z6" s="35">
        <f t="shared" si="4"/>
        <v>115.9</v>
      </c>
      <c r="AA6" s="35">
        <f t="shared" si="4"/>
        <v>116.55</v>
      </c>
      <c r="AB6" s="35">
        <f t="shared" si="4"/>
        <v>115.16</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3880.1</v>
      </c>
      <c r="AU6" s="35">
        <f t="shared" ref="AU6:BC6" si="6">IF(AU7="",NA(),AU7)</f>
        <v>529.38</v>
      </c>
      <c r="AV6" s="35">
        <f t="shared" si="6"/>
        <v>554.35</v>
      </c>
      <c r="AW6" s="35">
        <f t="shared" si="6"/>
        <v>480.75</v>
      </c>
      <c r="AX6" s="35">
        <f t="shared" si="6"/>
        <v>486.08</v>
      </c>
      <c r="AY6" s="35">
        <f t="shared" si="6"/>
        <v>1164.51</v>
      </c>
      <c r="AZ6" s="35">
        <f t="shared" si="6"/>
        <v>434.72</v>
      </c>
      <c r="BA6" s="35">
        <f t="shared" si="6"/>
        <v>416.14</v>
      </c>
      <c r="BB6" s="35">
        <f t="shared" si="6"/>
        <v>371.89</v>
      </c>
      <c r="BC6" s="35">
        <f t="shared" si="6"/>
        <v>293.23</v>
      </c>
      <c r="BD6" s="34" t="str">
        <f>IF(BD7="","",IF(BD7="-","【-】","【"&amp;SUBSTITUTE(TEXT(BD7,"#,##0.00"),"-","△")&amp;"】"))</f>
        <v>【264.34】</v>
      </c>
      <c r="BE6" s="35">
        <f>IF(BE7="",NA(),BE7)</f>
        <v>334.46</v>
      </c>
      <c r="BF6" s="35">
        <f t="shared" ref="BF6:BN6" si="7">IF(BF7="",NA(),BF7)</f>
        <v>315.79000000000002</v>
      </c>
      <c r="BG6" s="35">
        <f t="shared" si="7"/>
        <v>289.26</v>
      </c>
      <c r="BH6" s="35">
        <f t="shared" si="7"/>
        <v>265.5</v>
      </c>
      <c r="BI6" s="35">
        <f t="shared" si="7"/>
        <v>240.19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105.32</v>
      </c>
      <c r="BQ6" s="35">
        <f t="shared" ref="BQ6:BY6" si="8">IF(BQ7="",NA(),BQ7)</f>
        <v>106.08</v>
      </c>
      <c r="BR6" s="35">
        <f t="shared" si="8"/>
        <v>116.15</v>
      </c>
      <c r="BS6" s="35">
        <f t="shared" si="8"/>
        <v>116.83</v>
      </c>
      <c r="BT6" s="35">
        <f t="shared" si="8"/>
        <v>116.73</v>
      </c>
      <c r="BU6" s="35">
        <f t="shared" si="8"/>
        <v>90.64</v>
      </c>
      <c r="BV6" s="35">
        <f t="shared" si="8"/>
        <v>93.66</v>
      </c>
      <c r="BW6" s="35">
        <f t="shared" si="8"/>
        <v>92.76</v>
      </c>
      <c r="BX6" s="35">
        <f t="shared" si="8"/>
        <v>93.28</v>
      </c>
      <c r="BY6" s="35">
        <f t="shared" si="8"/>
        <v>87.51</v>
      </c>
      <c r="BZ6" s="34" t="str">
        <f>IF(BZ7="","",IF(BZ7="-","【-】","【"&amp;SUBSTITUTE(TEXT(BZ7,"#,##0.00"),"-","△")&amp;"】"))</f>
        <v>【104.36】</v>
      </c>
      <c r="CA6" s="35">
        <f>IF(CA7="",NA(),CA7)</f>
        <v>168.9</v>
      </c>
      <c r="CB6" s="35">
        <f t="shared" ref="CB6:CJ6" si="9">IF(CB7="",NA(),CB7)</f>
        <v>168.53</v>
      </c>
      <c r="CC6" s="35">
        <f t="shared" si="9"/>
        <v>153.91999999999999</v>
      </c>
      <c r="CD6" s="35">
        <f t="shared" si="9"/>
        <v>153.1</v>
      </c>
      <c r="CE6" s="35">
        <f t="shared" si="9"/>
        <v>153.35</v>
      </c>
      <c r="CF6" s="35">
        <f t="shared" si="9"/>
        <v>213.52</v>
      </c>
      <c r="CG6" s="35">
        <f t="shared" si="9"/>
        <v>208.21</v>
      </c>
      <c r="CH6" s="35">
        <f t="shared" si="9"/>
        <v>208.67</v>
      </c>
      <c r="CI6" s="35">
        <f t="shared" si="9"/>
        <v>208.29</v>
      </c>
      <c r="CJ6" s="35">
        <f t="shared" si="9"/>
        <v>218.42</v>
      </c>
      <c r="CK6" s="34" t="str">
        <f>IF(CK7="","",IF(CK7="-","【-】","【"&amp;SUBSTITUTE(TEXT(CK7,"#,##0.00"),"-","△")&amp;"】"))</f>
        <v>【165.71】</v>
      </c>
      <c r="CL6" s="35">
        <f>IF(CL7="",NA(),CL7)</f>
        <v>57.96</v>
      </c>
      <c r="CM6" s="35">
        <f t="shared" ref="CM6:CU6" si="10">IF(CM7="",NA(),CM7)</f>
        <v>56.4</v>
      </c>
      <c r="CN6" s="35">
        <f t="shared" si="10"/>
        <v>51.72</v>
      </c>
      <c r="CO6" s="35">
        <f t="shared" si="10"/>
        <v>48.48</v>
      </c>
      <c r="CP6" s="35">
        <f t="shared" si="10"/>
        <v>47.85</v>
      </c>
      <c r="CQ6" s="35">
        <f t="shared" si="10"/>
        <v>49.77</v>
      </c>
      <c r="CR6" s="35">
        <f t="shared" si="10"/>
        <v>49.22</v>
      </c>
      <c r="CS6" s="35">
        <f t="shared" si="10"/>
        <v>49.08</v>
      </c>
      <c r="CT6" s="35">
        <f t="shared" si="10"/>
        <v>49.32</v>
      </c>
      <c r="CU6" s="35">
        <f t="shared" si="10"/>
        <v>50.24</v>
      </c>
      <c r="CV6" s="34" t="str">
        <f>IF(CV7="","",IF(CV7="-","【-】","【"&amp;SUBSTITUTE(TEXT(CV7,"#,##0.00"),"-","△")&amp;"】"))</f>
        <v>【60.41】</v>
      </c>
      <c r="CW6" s="35">
        <f>IF(CW7="",NA(),CW7)</f>
        <v>78.25</v>
      </c>
      <c r="CX6" s="35">
        <f t="shared" ref="CX6:DF6" si="11">IF(CX7="",NA(),CX7)</f>
        <v>78.62</v>
      </c>
      <c r="CY6" s="35">
        <f t="shared" si="11"/>
        <v>85.82</v>
      </c>
      <c r="CZ6" s="35">
        <f t="shared" si="11"/>
        <v>90.93</v>
      </c>
      <c r="DA6" s="35">
        <f t="shared" si="11"/>
        <v>91.28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48.81</v>
      </c>
      <c r="DI6" s="35">
        <f t="shared" ref="DI6:DQ6" si="12">IF(DI7="",NA(),DI7)</f>
        <v>52.11</v>
      </c>
      <c r="DJ6" s="35">
        <f t="shared" si="12"/>
        <v>53.17</v>
      </c>
      <c r="DK6" s="35">
        <f t="shared" si="12"/>
        <v>55.17</v>
      </c>
      <c r="DL6" s="35">
        <f t="shared" si="12"/>
        <v>57.24</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0.05</v>
      </c>
      <c r="EE6" s="35">
        <f t="shared" ref="EE6:EM6" si="14">IF(EE7="",NA(),EE7)</f>
        <v>0.12</v>
      </c>
      <c r="EF6" s="35">
        <f t="shared" si="14"/>
        <v>0.74</v>
      </c>
      <c r="EG6" s="35">
        <f t="shared" si="14"/>
        <v>0.76</v>
      </c>
      <c r="EH6" s="35">
        <f t="shared" si="14"/>
        <v>0.74</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435058</v>
      </c>
      <c r="D7" s="37">
        <v>46</v>
      </c>
      <c r="E7" s="37">
        <v>1</v>
      </c>
      <c r="F7" s="37">
        <v>0</v>
      </c>
      <c r="G7" s="37">
        <v>1</v>
      </c>
      <c r="H7" s="37" t="s">
        <v>104</v>
      </c>
      <c r="I7" s="37" t="s">
        <v>105</v>
      </c>
      <c r="J7" s="37" t="s">
        <v>106</v>
      </c>
      <c r="K7" s="37" t="s">
        <v>107</v>
      </c>
      <c r="L7" s="37" t="s">
        <v>108</v>
      </c>
      <c r="M7" s="37" t="s">
        <v>109</v>
      </c>
      <c r="N7" s="38" t="s">
        <v>110</v>
      </c>
      <c r="O7" s="38">
        <v>77.5</v>
      </c>
      <c r="P7" s="38">
        <v>94.57</v>
      </c>
      <c r="Q7" s="38">
        <v>3610</v>
      </c>
      <c r="R7" s="38">
        <v>9775</v>
      </c>
      <c r="S7" s="38">
        <v>165.86</v>
      </c>
      <c r="T7" s="38">
        <v>58.94</v>
      </c>
      <c r="U7" s="38">
        <v>9164</v>
      </c>
      <c r="V7" s="38">
        <v>57</v>
      </c>
      <c r="W7" s="38">
        <v>160.77000000000001</v>
      </c>
      <c r="X7" s="38">
        <v>107.04</v>
      </c>
      <c r="Y7" s="38">
        <v>106.89</v>
      </c>
      <c r="Z7" s="38">
        <v>115.9</v>
      </c>
      <c r="AA7" s="38">
        <v>116.55</v>
      </c>
      <c r="AB7" s="38">
        <v>115.16</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3880.1</v>
      </c>
      <c r="AU7" s="38">
        <v>529.38</v>
      </c>
      <c r="AV7" s="38">
        <v>554.35</v>
      </c>
      <c r="AW7" s="38">
        <v>480.75</v>
      </c>
      <c r="AX7" s="38">
        <v>486.08</v>
      </c>
      <c r="AY7" s="38">
        <v>1164.51</v>
      </c>
      <c r="AZ7" s="38">
        <v>434.72</v>
      </c>
      <c r="BA7" s="38">
        <v>416.14</v>
      </c>
      <c r="BB7" s="38">
        <v>371.89</v>
      </c>
      <c r="BC7" s="38">
        <v>293.23</v>
      </c>
      <c r="BD7" s="38">
        <v>264.33999999999997</v>
      </c>
      <c r="BE7" s="38">
        <v>334.46</v>
      </c>
      <c r="BF7" s="38">
        <v>315.79000000000002</v>
      </c>
      <c r="BG7" s="38">
        <v>289.26</v>
      </c>
      <c r="BH7" s="38">
        <v>265.5</v>
      </c>
      <c r="BI7" s="38">
        <v>240.19</v>
      </c>
      <c r="BJ7" s="38">
        <v>498.27</v>
      </c>
      <c r="BK7" s="38">
        <v>495.76</v>
      </c>
      <c r="BL7" s="38">
        <v>487.22</v>
      </c>
      <c r="BM7" s="38">
        <v>483.11</v>
      </c>
      <c r="BN7" s="38">
        <v>542.29999999999995</v>
      </c>
      <c r="BO7" s="38">
        <v>274.27</v>
      </c>
      <c r="BP7" s="38">
        <v>105.32</v>
      </c>
      <c r="BQ7" s="38">
        <v>106.08</v>
      </c>
      <c r="BR7" s="38">
        <v>116.15</v>
      </c>
      <c r="BS7" s="38">
        <v>116.83</v>
      </c>
      <c r="BT7" s="38">
        <v>116.73</v>
      </c>
      <c r="BU7" s="38">
        <v>90.64</v>
      </c>
      <c r="BV7" s="38">
        <v>93.66</v>
      </c>
      <c r="BW7" s="38">
        <v>92.76</v>
      </c>
      <c r="BX7" s="38">
        <v>93.28</v>
      </c>
      <c r="BY7" s="38">
        <v>87.51</v>
      </c>
      <c r="BZ7" s="38">
        <v>104.36</v>
      </c>
      <c r="CA7" s="38">
        <v>168.9</v>
      </c>
      <c r="CB7" s="38">
        <v>168.53</v>
      </c>
      <c r="CC7" s="38">
        <v>153.91999999999999</v>
      </c>
      <c r="CD7" s="38">
        <v>153.1</v>
      </c>
      <c r="CE7" s="38">
        <v>153.35</v>
      </c>
      <c r="CF7" s="38">
        <v>213.52</v>
      </c>
      <c r="CG7" s="38">
        <v>208.21</v>
      </c>
      <c r="CH7" s="38">
        <v>208.67</v>
      </c>
      <c r="CI7" s="38">
        <v>208.29</v>
      </c>
      <c r="CJ7" s="38">
        <v>218.42</v>
      </c>
      <c r="CK7" s="38">
        <v>165.71</v>
      </c>
      <c r="CL7" s="38">
        <v>57.96</v>
      </c>
      <c r="CM7" s="38">
        <v>56.4</v>
      </c>
      <c r="CN7" s="38">
        <v>51.72</v>
      </c>
      <c r="CO7" s="38">
        <v>48.48</v>
      </c>
      <c r="CP7" s="38">
        <v>47.85</v>
      </c>
      <c r="CQ7" s="38">
        <v>49.77</v>
      </c>
      <c r="CR7" s="38">
        <v>49.22</v>
      </c>
      <c r="CS7" s="38">
        <v>49.08</v>
      </c>
      <c r="CT7" s="38">
        <v>49.32</v>
      </c>
      <c r="CU7" s="38">
        <v>50.24</v>
      </c>
      <c r="CV7" s="38">
        <v>60.41</v>
      </c>
      <c r="CW7" s="38">
        <v>78.25</v>
      </c>
      <c r="CX7" s="38">
        <v>78.62</v>
      </c>
      <c r="CY7" s="38">
        <v>85.82</v>
      </c>
      <c r="CZ7" s="38">
        <v>90.93</v>
      </c>
      <c r="DA7" s="38">
        <v>91.28</v>
      </c>
      <c r="DB7" s="38">
        <v>79.98</v>
      </c>
      <c r="DC7" s="38">
        <v>79.48</v>
      </c>
      <c r="DD7" s="38">
        <v>79.3</v>
      </c>
      <c r="DE7" s="38">
        <v>79.34</v>
      </c>
      <c r="DF7" s="38">
        <v>78.650000000000006</v>
      </c>
      <c r="DG7" s="38">
        <v>89.93</v>
      </c>
      <c r="DH7" s="38">
        <v>48.81</v>
      </c>
      <c r="DI7" s="38">
        <v>52.11</v>
      </c>
      <c r="DJ7" s="38">
        <v>53.17</v>
      </c>
      <c r="DK7" s="38">
        <v>55.17</v>
      </c>
      <c r="DL7" s="38">
        <v>57.24</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0.05</v>
      </c>
      <c r="EE7" s="38">
        <v>0.12</v>
      </c>
      <c r="EF7" s="38">
        <v>0.74</v>
      </c>
      <c r="EG7" s="38">
        <v>0.76</v>
      </c>
      <c r="EH7" s="38">
        <v>0.74</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2019-02-14T01:55:41Z</cp:lastPrinted>
  <dcterms:created xsi:type="dcterms:W3CDTF">2018-12-03T08:39:02Z</dcterms:created>
  <dcterms:modified xsi:type="dcterms:W3CDTF">2019-02-14T02:10:18Z</dcterms:modified>
  <cp:category/>
</cp:coreProperties>
</file>