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O2vEkPNQcN3vJWGlkwL5Am3b7giUFGV4OLZzFgc4q2xcg7OGshdtlRj4LZNqmX+eCsaE/7cLVXY+uWeMxXcMA==" workbookSaltValue="QiOE71cMLYxS2JbHLzDc+A==" workbookSpinCount="100000" lockStructure="1"/>
  <bookViews>
    <workbookView xWindow="0" yWindow="0" windowWidth="20490" windowHeight="77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<sst xmlns="http://schemas.openxmlformats.org/spreadsheetml/2006/main" count="232" uniqueCount="120">
  <si>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</si>
  <si>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</si>
  <si>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</si>
  <si>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</si>
  <si>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</si>
  <si>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</si>
  <si>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</si>
  <si>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</si>
  <si>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</si>
  <si>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</si>
  <si>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</si>
  <si>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</si>
  <si>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</si>
  <si>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</si>
  <si>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</si>
  <si>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</si>
  <si>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</si>
  <si>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</si>
  <si>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</si>
  <si>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</si>
  <si>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</si>
  <si>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</si>
  <si>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</si>
  <si>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</si>
  <si>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</si>
  <si>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</si>
  <si>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</si>
  <si>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</si>
  <si>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</si>
  <si>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</si>
  <si>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</si>
  <si>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</si>
  <si>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</si>
  <si>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</si>
  <si>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</si>
  <si>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</si>
  <si>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</si>
  <si>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</si>
  <si>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</si>
  <si>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</si>
  <si>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</si>
  <si>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</si>
  <si>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</si>
  <si>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</si>
  <si>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</si>
  <si>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</si>
  <si>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</si>
  <si>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</si>
  <si>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</si>
  <si>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</si>
  <si>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</si>
  <si>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</si>
  <si>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</si>
  <si>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</si>
  <si>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</si>
  <si>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</si>
  <si>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</si>
  <si>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</si>
  <si>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</si>
  <si>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</si>
  <si>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</si>
  <si>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</si>
  <si>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</si>
  <si>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</si>
  <si>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</si>
  <si>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</si>
  <si>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</si>
  <si>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</si>
  <si>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</si>
  <si>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</si>
  <si>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</si>
  <si>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</si>
  <si>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</si>
  <si>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</si>
  <si>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</si>
  <si>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</si>
  <si>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</si>
  <si>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</si>
  <si>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</si>
  <si>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</si>
  <si>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</si>
  <si>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</si>
  <si>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</si>
  <si>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</si>
  <si>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</si>
  <si>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</si>
  <si>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</si>
  <si>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</si>
  <si>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</si>
  <si>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</si>
  <si>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</si>
  <si>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</si>
  <si>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</si>
  <si>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</si>
  <si>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</si>
  <si>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</si>
  <si>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</si>
  <si>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</si>
  <si>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</si>
  <si>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</si>
  <si>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</si>
  <si>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</si>
  <si>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</si>
  <si>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</si>
  <si>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</si>
  <si>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芦北町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</si>
  <si>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</si>
  <si>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</si>
  <si>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</si>
  <si>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</si>
  <si>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</si>
  <si>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</si>
  <si>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</si>
  <si>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</si>
  <si>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</si>
  <si>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</si>
  <si>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</si>
  <si>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経営状況は、近年と比較すると概ね改善しております。
　料金改定により次年度以降は当分の間、安定した経営を行うことができると見込んでおり、この期間に出来るだけ水道事業の課題解決に努めてまいりたいと考えております。
　今年度（30年度）に策定する経営戦略の数値をみても、平成40年度までは健全経営が図られる見通しで、この経営戦略を定期的に見直すことで、将来にわたり健全経営が可能となるものと考えております。
　今後は、近隣市町や県とも情報交換を図りながら互いに連携し、水道事業全体の課題解決に向けて取り組んで参りたいと考えています。</t>
    <rPh sb="1" eb="3">
      <t>ケイエイ</t>
    </rPh>
    <rPh sb="3" eb="5">
      <t>ジョウキョウ</t>
    </rPh>
    <rPh sb="7" eb="9">
      <t>キンネン</t>
    </rPh>
    <rPh sb="10" eb="12">
      <t>ヒカク</t>
    </rPh>
    <rPh sb="15" eb="16">
      <t>オオム</t>
    </rPh>
    <rPh sb="17" eb="19">
      <t>カイゼン</t>
    </rPh>
    <rPh sb="28" eb="30">
      <t>リョウキン</t>
    </rPh>
    <rPh sb="30" eb="32">
      <t>カイテイ</t>
    </rPh>
    <rPh sb="35" eb="38">
      <t>ジネンド</t>
    </rPh>
    <rPh sb="38" eb="40">
      <t>イコウ</t>
    </rPh>
    <rPh sb="41" eb="43">
      <t>トウブン</t>
    </rPh>
    <rPh sb="44" eb="45">
      <t>アイダ</t>
    </rPh>
    <rPh sb="46" eb="48">
      <t>アンテイ</t>
    </rPh>
    <rPh sb="50" eb="52">
      <t>ケイエイ</t>
    </rPh>
    <rPh sb="53" eb="54">
      <t>オコナ</t>
    </rPh>
    <rPh sb="62" eb="64">
      <t>ミコ</t>
    </rPh>
    <rPh sb="71" eb="73">
      <t>キカン</t>
    </rPh>
    <rPh sb="74" eb="76">
      <t>デキ</t>
    </rPh>
    <rPh sb="79" eb="81">
      <t>スイドウ</t>
    </rPh>
    <rPh sb="81" eb="83">
      <t>ジギョウ</t>
    </rPh>
    <rPh sb="84" eb="86">
      <t>カダイ</t>
    </rPh>
    <rPh sb="86" eb="88">
      <t>カイケツ</t>
    </rPh>
    <rPh sb="89" eb="90">
      <t>ツト</t>
    </rPh>
    <rPh sb="98" eb="99">
      <t>カンガ</t>
    </rPh>
    <rPh sb="108" eb="111">
      <t>コンネンド</t>
    </rPh>
    <rPh sb="114" eb="116">
      <t>ネンド</t>
    </rPh>
    <rPh sb="118" eb="120">
      <t>サクテイ</t>
    </rPh>
    <rPh sb="122" eb="124">
      <t>ケイエイ</t>
    </rPh>
    <rPh sb="124" eb="126">
      <t>センリャク</t>
    </rPh>
    <rPh sb="127" eb="129">
      <t>スウチ</t>
    </rPh>
    <rPh sb="134" eb="136">
      <t>ヘイセイ</t>
    </rPh>
    <rPh sb="138" eb="140">
      <t>ネンド</t>
    </rPh>
    <rPh sb="143" eb="145">
      <t>ケンゼン</t>
    </rPh>
    <rPh sb="145" eb="147">
      <t>ケイエイ</t>
    </rPh>
    <rPh sb="148" eb="149">
      <t>ハカ</t>
    </rPh>
    <rPh sb="152" eb="154">
      <t>ミトオ</t>
    </rPh>
    <rPh sb="159" eb="161">
      <t>ケイエイ</t>
    </rPh>
    <rPh sb="161" eb="163">
      <t>センリャク</t>
    </rPh>
    <rPh sb="164" eb="167">
      <t>テイキテキ</t>
    </rPh>
    <rPh sb="168" eb="170">
      <t>ミナオ</t>
    </rPh>
    <rPh sb="175" eb="177">
      <t>ショウライ</t>
    </rPh>
    <rPh sb="181" eb="183">
      <t>ケンゼン</t>
    </rPh>
    <rPh sb="183" eb="185">
      <t>ケイエイ</t>
    </rPh>
    <rPh sb="186" eb="188">
      <t>カノウ</t>
    </rPh>
    <rPh sb="194" eb="195">
      <t>カンガ</t>
    </rPh>
    <rPh sb="204" eb="206">
      <t>コンゴ</t>
    </rPh>
    <rPh sb="208" eb="210">
      <t>キンリン</t>
    </rPh>
    <rPh sb="210" eb="212">
      <t>シチョウ</t>
    </rPh>
    <rPh sb="213" eb="214">
      <t>ケン</t>
    </rPh>
    <rPh sb="216" eb="218">
      <t>ジョウホウ</t>
    </rPh>
    <rPh sb="218" eb="220">
      <t>コウカン</t>
    </rPh>
    <rPh sb="221" eb="222">
      <t>ハカ</t>
    </rPh>
    <rPh sb="226" eb="227">
      <t>タガ</t>
    </rPh>
    <rPh sb="229" eb="231">
      <t>レンケイ</t>
    </rPh>
    <rPh sb="233" eb="235">
      <t>スイドウ</t>
    </rPh>
    <rPh sb="235" eb="237">
      <t>ジギョウ</t>
    </rPh>
    <rPh sb="237" eb="239">
      <t>ゼンタイ</t>
    </rPh>
    <rPh sb="240" eb="242">
      <t>カダイ</t>
    </rPh>
    <rPh sb="242" eb="244">
      <t>カイケツ</t>
    </rPh>
    <rPh sb="245" eb="246">
      <t>ム</t>
    </rPh>
    <rPh sb="248" eb="249">
      <t>ト</t>
    </rPh>
    <rPh sb="250" eb="251">
      <t>ク</t>
    </rPh>
    <rPh sb="253" eb="254">
      <t>マイ</t>
    </rPh>
    <rPh sb="258" eb="259">
      <t>カンガ</t>
    </rPh>
    <phoneticPr fontId="4"/>
  </si>
  <si>
    <t>　老朽化の状況については、管路経年劣化率からもわかるとおり、管路の老朽化が深刻であると同時に更新率も平均値を大幅に下回っています。
　このことは、近年は経営が宜しくなかったため、ハード事業を抑制していたことによるものです。
　経営面にも記載していますとおり、Ｈ30年度に料金改定を行ったことで、これまで進まなかった管路更新については、最重要事業として取り組むことが可能になるため、今後は、管路劣化率や有収率の向上に努めてまいりたいと考えています。</t>
    <rPh sb="1" eb="4">
      <t>ロウキュウカ</t>
    </rPh>
    <rPh sb="5" eb="7">
      <t>ジョウキョウ</t>
    </rPh>
    <rPh sb="13" eb="15">
      <t>カンロ</t>
    </rPh>
    <rPh sb="15" eb="17">
      <t>ケイネン</t>
    </rPh>
    <rPh sb="17" eb="19">
      <t>レッカ</t>
    </rPh>
    <rPh sb="19" eb="20">
      <t>リツ</t>
    </rPh>
    <rPh sb="30" eb="32">
      <t>カンロ</t>
    </rPh>
    <rPh sb="33" eb="36">
      <t>ロウキュウカ</t>
    </rPh>
    <rPh sb="37" eb="39">
      <t>シンコク</t>
    </rPh>
    <rPh sb="43" eb="45">
      <t>ドウジ</t>
    </rPh>
    <rPh sb="46" eb="48">
      <t>コウシン</t>
    </rPh>
    <rPh sb="48" eb="49">
      <t>リツ</t>
    </rPh>
    <rPh sb="50" eb="53">
      <t>ヘイキンチ</t>
    </rPh>
    <rPh sb="54" eb="56">
      <t>オオハバ</t>
    </rPh>
    <rPh sb="57" eb="59">
      <t>シタマワ</t>
    </rPh>
    <rPh sb="73" eb="75">
      <t>キンネン</t>
    </rPh>
    <rPh sb="76" eb="78">
      <t>ケイエイ</t>
    </rPh>
    <rPh sb="79" eb="80">
      <t>ヨロ</t>
    </rPh>
    <rPh sb="92" eb="94">
      <t>ジギョウ</t>
    </rPh>
    <rPh sb="95" eb="97">
      <t>ヨクセイ</t>
    </rPh>
    <rPh sb="113" eb="115">
      <t>ケイエイ</t>
    </rPh>
    <rPh sb="115" eb="116">
      <t>メン</t>
    </rPh>
    <rPh sb="118" eb="120">
      <t>キサイ</t>
    </rPh>
    <rPh sb="132" eb="134">
      <t>ネンド</t>
    </rPh>
    <rPh sb="135" eb="137">
      <t>リョウキン</t>
    </rPh>
    <rPh sb="137" eb="139">
      <t>カイテイ</t>
    </rPh>
    <rPh sb="140" eb="141">
      <t>オコナ</t>
    </rPh>
    <rPh sb="151" eb="152">
      <t>スス</t>
    </rPh>
    <rPh sb="157" eb="159">
      <t>カンロ</t>
    </rPh>
    <rPh sb="159" eb="161">
      <t>コウシン</t>
    </rPh>
    <rPh sb="167" eb="170">
      <t>サイジュウヨウ</t>
    </rPh>
    <rPh sb="170" eb="172">
      <t>ジギョウ</t>
    </rPh>
    <rPh sb="175" eb="176">
      <t>ト</t>
    </rPh>
    <rPh sb="177" eb="178">
      <t>ク</t>
    </rPh>
    <rPh sb="182" eb="184">
      <t>カノウ</t>
    </rPh>
    <rPh sb="190" eb="192">
      <t>コンゴ</t>
    </rPh>
    <rPh sb="194" eb="196">
      <t>カンロ</t>
    </rPh>
    <rPh sb="196" eb="198">
      <t>レッカ</t>
    </rPh>
    <rPh sb="198" eb="199">
      <t>リツ</t>
    </rPh>
    <rPh sb="200" eb="202">
      <t>ユウシュウ</t>
    </rPh>
    <rPh sb="202" eb="203">
      <t>リツ</t>
    </rPh>
    <rPh sb="204" eb="206">
      <t>コウジョウ</t>
    </rPh>
    <rPh sb="207" eb="208">
      <t>ツト</t>
    </rPh>
    <rPh sb="216" eb="217">
      <t>カンガ</t>
    </rPh>
    <phoneticPr fontId="4"/>
  </si>
  <si>
    <t>　本決算による経営面については、①経常収支比率及び⑧有収率を除けば、類似団体の平均値を上回っており、概ね経営の健全性は保たれていると考えます。
　近年、経営が良好でなかった要因は、大規模な施設更新が重なったことによるもので、その対策として、Ｈ28年度からの大幅な経費削減、Ｈ30年度の料金改定を実施したことにより、今後は飛躍的に改善するものと考えています。
　企業債についても大規模事業後は、借入を抑制しています。
　また、本町の永年の課題である有収率については、未だ全国平均を大幅に下回っており、このことが不要な経費を膨らませている面もあるため、今後の最重要事業として、老朽管の更新を積極的に行い、有収率の改善を図り健全な経営に努めていく必要があります。</t>
    <rPh sb="1" eb="2">
      <t>ホン</t>
    </rPh>
    <rPh sb="2" eb="4">
      <t>ケッサン</t>
    </rPh>
    <rPh sb="7" eb="9">
      <t>ケイエイ</t>
    </rPh>
    <rPh sb="9" eb="10">
      <t>メン</t>
    </rPh>
    <rPh sb="17" eb="19">
      <t>ケイジョウ</t>
    </rPh>
    <rPh sb="19" eb="21">
      <t>シュウシ</t>
    </rPh>
    <rPh sb="21" eb="23">
      <t>ヒリツ</t>
    </rPh>
    <rPh sb="23" eb="24">
      <t>オヨ</t>
    </rPh>
    <rPh sb="26" eb="28">
      <t>ユウシュウ</t>
    </rPh>
    <rPh sb="28" eb="29">
      <t>リツ</t>
    </rPh>
    <rPh sb="30" eb="31">
      <t>ノゾ</t>
    </rPh>
    <rPh sb="34" eb="36">
      <t>ルイジ</t>
    </rPh>
    <rPh sb="36" eb="38">
      <t>ダンタイ</t>
    </rPh>
    <rPh sb="39" eb="42">
      <t>ヘイキンチ</t>
    </rPh>
    <rPh sb="43" eb="45">
      <t>ウワマワ</t>
    </rPh>
    <rPh sb="50" eb="51">
      <t>オオム</t>
    </rPh>
    <rPh sb="52" eb="54">
      <t>ケイエイ</t>
    </rPh>
    <rPh sb="55" eb="58">
      <t>ケンゼンセイ</t>
    </rPh>
    <rPh sb="59" eb="60">
      <t>タモ</t>
    </rPh>
    <rPh sb="66" eb="67">
      <t>カンガ</t>
    </rPh>
    <rPh sb="73" eb="75">
      <t>キンネン</t>
    </rPh>
    <rPh sb="76" eb="78">
      <t>ケイエイ</t>
    </rPh>
    <rPh sb="79" eb="81">
      <t>リョウコウ</t>
    </rPh>
    <rPh sb="86" eb="88">
      <t>ヨウイン</t>
    </rPh>
    <rPh sb="90" eb="93">
      <t>ダイキボ</t>
    </rPh>
    <rPh sb="94" eb="96">
      <t>シセツ</t>
    </rPh>
    <rPh sb="96" eb="98">
      <t>コウシン</t>
    </rPh>
    <rPh sb="99" eb="100">
      <t>カサ</t>
    </rPh>
    <rPh sb="114" eb="116">
      <t>タイサク</t>
    </rPh>
    <rPh sb="123" eb="125">
      <t>ネンド</t>
    </rPh>
    <rPh sb="128" eb="130">
      <t>オオハバ</t>
    </rPh>
    <rPh sb="131" eb="133">
      <t>ケイヒ</t>
    </rPh>
    <rPh sb="133" eb="135">
      <t>サクゲン</t>
    </rPh>
    <rPh sb="139" eb="141">
      <t>ネンド</t>
    </rPh>
    <rPh sb="142" eb="144">
      <t>リョウキン</t>
    </rPh>
    <rPh sb="144" eb="146">
      <t>カイテイ</t>
    </rPh>
    <rPh sb="147" eb="149">
      <t>ジッシ</t>
    </rPh>
    <rPh sb="157" eb="159">
      <t>コンゴ</t>
    </rPh>
    <rPh sb="160" eb="163">
      <t>ヒヤクテキ</t>
    </rPh>
    <rPh sb="164" eb="166">
      <t>カイゼン</t>
    </rPh>
    <rPh sb="171" eb="172">
      <t>カンガ</t>
    </rPh>
    <rPh sb="180" eb="182">
      <t>キギョウ</t>
    </rPh>
    <rPh sb="182" eb="183">
      <t>サイ</t>
    </rPh>
    <rPh sb="188" eb="191">
      <t>ダイキボ</t>
    </rPh>
    <rPh sb="191" eb="193">
      <t>ジギョウ</t>
    </rPh>
    <rPh sb="193" eb="194">
      <t>ゴ</t>
    </rPh>
    <rPh sb="196" eb="198">
      <t>カリイレ</t>
    </rPh>
    <rPh sb="199" eb="201">
      <t>ヨクセイ</t>
    </rPh>
    <rPh sb="212" eb="214">
      <t>ホンチョウ</t>
    </rPh>
    <rPh sb="215" eb="217">
      <t>エイネン</t>
    </rPh>
    <rPh sb="218" eb="220">
      <t>カダイ</t>
    </rPh>
    <rPh sb="223" eb="225">
      <t>ユウシュウ</t>
    </rPh>
    <rPh sb="225" eb="226">
      <t>リツ</t>
    </rPh>
    <rPh sb="232" eb="233">
      <t>イマ</t>
    </rPh>
    <rPh sb="234" eb="236">
      <t>ゼンコク</t>
    </rPh>
    <rPh sb="236" eb="238">
      <t>ヘイキン</t>
    </rPh>
    <rPh sb="239" eb="241">
      <t>オオハバ</t>
    </rPh>
    <rPh sb="242" eb="244">
      <t>シタマワ</t>
    </rPh>
    <rPh sb="254" eb="256">
      <t>フヨウ</t>
    </rPh>
    <rPh sb="257" eb="259">
      <t>ケイヒ</t>
    </rPh>
    <rPh sb="260" eb="261">
      <t>フク</t>
    </rPh>
    <rPh sb="267" eb="268">
      <t>メン</t>
    </rPh>
    <rPh sb="274" eb="276">
      <t>コンゴ</t>
    </rPh>
    <rPh sb="277" eb="278">
      <t>サイ</t>
    </rPh>
    <rPh sb="278" eb="280">
      <t>ジュウヨウ</t>
    </rPh>
    <rPh sb="280" eb="282">
      <t>ジギョウ</t>
    </rPh>
    <rPh sb="286" eb="288">
      <t>ロウキュウ</t>
    </rPh>
    <rPh sb="288" eb="289">
      <t>カン</t>
    </rPh>
    <rPh sb="290" eb="292">
      <t>コウシン</t>
    </rPh>
    <rPh sb="293" eb="296">
      <t>セッキョクテキ</t>
    </rPh>
    <rPh sb="297" eb="298">
      <t>オコナ</t>
    </rPh>
    <rPh sb="300" eb="302">
      <t>ユウシュウ</t>
    </rPh>
    <rPh sb="302" eb="303">
      <t>リツ</t>
    </rPh>
    <rPh sb="304" eb="306">
      <t>カイゼン</t>
    </rPh>
    <rPh sb="307" eb="308">
      <t>ハカ</t>
    </rPh>
    <rPh sb="309" eb="311">
      <t>ケンゼン</t>
    </rPh>
    <rPh sb="312" eb="314">
      <t>ケイエイ</t>
    </rPh>
    <rPh sb="315" eb="316">
      <t>ツト</t>
    </rPh>
    <rPh sb="320" eb="3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</si>
</sst>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c:v>
                </c:pt>
                <c:pt idx="1">
                  <c:v>0.68</c:v>
                </c:pt>
                <c:pt idx="2">
                  <c:v>0.2</c:v>
                </c:pt>
                <c:pt idx="3">
                  <c:v>0.17</c:v>
                </c:pt>
                <c:pt idx="4">
                  <c:v>0.15</c:v>
                </c:pt>
              </c:numCache>
            </c:numRef>
          </c:val>
          <c:extLst xmlns:c16r2="http://schemas.microsoft.com/office/drawing/2015/06/chart">
            <c:ext xmlns:c16="http://schemas.microsoft.com/office/drawing/2014/chart" uri="{C3380CC4-5D6E-409C-BE32-E72D297353CC}">
              <c16:uniqueId val="{00000000-F44C-4B36-B736-932540B4929E}"/>
            </c:ext>
          </c:extLst>
        </c:ser>
        <c:dLbls>
          <c:showLegendKey val="0"/>
          <c:showVal val="0"/>
          <c:showCatName val="0"/>
          <c:showSerName val="0"/>
          <c:showPercent val="0"/>
          <c:showBubbleSize val="0"/>
        </c:dLbls>
        <c:gapWidth val="150"/>
        <c:axId val="87969792"/>
        <c:axId val="879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0.47</c:v>
                </c:pt>
                <c:pt idx="4">
                  <c:v>0.39</c:v>
                </c:pt>
              </c:numCache>
            </c:numRef>
          </c:val>
          <c:smooth val="0"/>
          <c:extLst xmlns:c16r2="http://schemas.microsoft.com/office/drawing/2015/06/chart">
            <c:ext xmlns:c16="http://schemas.microsoft.com/office/drawing/2014/chart" uri="{C3380CC4-5D6E-409C-BE32-E72D297353CC}">
              <c16:uniqueId val="{00000001-F44C-4B36-B736-932540B4929E}"/>
            </c:ext>
          </c:extLst>
        </c:ser>
        <c:dLbls>
          <c:showLegendKey val="0"/>
          <c:showVal val="0"/>
          <c:showCatName val="0"/>
          <c:showSerName val="0"/>
          <c:showPercent val="0"/>
          <c:showBubbleSize val="0"/>
        </c:dLbls>
        <c:marker val="1"/>
        <c:smooth val="0"/>
        <c:axId val="87969792"/>
        <c:axId val="87971712"/>
      </c:lineChart>
      <c:dateAx>
        <c:axId val="87969792"/>
        <c:scaling>
          <c:orientation val="minMax"/>
        </c:scaling>
        <c:delete val="1"/>
        <c:axPos val="b"/>
        <c:numFmt formatCode="ge" sourceLinked="1"/>
        <c:majorTickMark val="none"/>
        <c:minorTickMark val="none"/>
        <c:tickLblPos val="none"/>
        <c:crossAx val="87971712"/>
        <c:crosses val="autoZero"/>
        <c:auto val="1"/>
        <c:lblOffset val="100"/>
        <c:baseTimeUnit val="years"/>
      </c:dateAx>
      <c:valAx>
        <c:axId val="879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6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71.349999999999994</c:v>
                </c:pt>
                <c:pt idx="1">
                  <c:v>71.38</c:v>
                </c:pt>
                <c:pt idx="2">
                  <c:v>63.72</c:v>
                </c:pt>
                <c:pt idx="3">
                  <c:v>65.56</c:v>
                </c:pt>
                <c:pt idx="4">
                  <c:v>65.94</c:v>
                </c:pt>
              </c:numCache>
            </c:numRef>
          </c:val>
          <c:extLst xmlns:c16r2="http://schemas.microsoft.com/office/drawing/2015/06/chart">
            <c:ext xmlns:c16="http://schemas.microsoft.com/office/drawing/2014/chart" uri="{C3380CC4-5D6E-409C-BE32-E72D297353CC}">
              <c16:uniqueId val="{00000000-41FE-4D8B-85F6-611E8B1F80C5}"/>
            </c:ext>
          </c:extLst>
        </c:ser>
        <c:dLbls>
          <c:showLegendKey val="0"/>
          <c:showVal val="0"/>
          <c:showCatName val="0"/>
          <c:showSerName val="0"/>
          <c:showPercent val="0"/>
          <c:showBubbleSize val="0"/>
        </c:dLbls>
        <c:gapWidth val="150"/>
        <c:axId val="136798208"/>
        <c:axId val="1368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54.24</c:v>
                </c:pt>
                <c:pt idx="4">
                  <c:v>55.88</c:v>
                </c:pt>
              </c:numCache>
            </c:numRef>
          </c:val>
          <c:smooth val="0"/>
          <c:extLst xmlns:c16r2="http://schemas.microsoft.com/office/drawing/2015/06/chart">
            <c:ext xmlns:c16="http://schemas.microsoft.com/office/drawing/2014/chart" uri="{C3380CC4-5D6E-409C-BE32-E72D297353CC}">
              <c16:uniqueId val="{00000001-41FE-4D8B-85F6-611E8B1F80C5}"/>
            </c:ext>
          </c:extLst>
        </c:ser>
        <c:dLbls>
          <c:showLegendKey val="0"/>
          <c:showVal val="0"/>
          <c:showCatName val="0"/>
          <c:showSerName val="0"/>
          <c:showPercent val="0"/>
          <c:showBubbleSize val="0"/>
        </c:dLbls>
        <c:marker val="1"/>
        <c:smooth val="0"/>
        <c:axId val="136798208"/>
        <c:axId val="136800128"/>
      </c:lineChart>
      <c:dateAx>
        <c:axId val="136798208"/>
        <c:scaling>
          <c:orientation val="minMax"/>
        </c:scaling>
        <c:delete val="1"/>
        <c:axPos val="b"/>
        <c:numFmt formatCode="ge" sourceLinked="1"/>
        <c:majorTickMark val="none"/>
        <c:minorTickMark val="none"/>
        <c:tickLblPos val="none"/>
        <c:crossAx val="136800128"/>
        <c:crosses val="autoZero"/>
        <c:auto val="1"/>
        <c:lblOffset val="100"/>
        <c:baseTimeUnit val="years"/>
      </c:dateAx>
      <c:valAx>
        <c:axId val="136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73.209999999999994</c:v>
                </c:pt>
                <c:pt idx="1">
                  <c:v>71.94</c:v>
                </c:pt>
                <c:pt idx="2">
                  <c:v>77.180000000000007</c:v>
                </c:pt>
                <c:pt idx="3">
                  <c:v>79.55</c:v>
                </c:pt>
                <c:pt idx="4">
                  <c:v>79.680000000000007</c:v>
                </c:pt>
              </c:numCache>
            </c:numRef>
          </c:val>
          <c:extLst xmlns:c16r2="http://schemas.microsoft.com/office/drawing/2015/06/chart">
            <c:ext xmlns:c16="http://schemas.microsoft.com/office/drawing/2014/chart" uri="{C3380CC4-5D6E-409C-BE32-E72D297353CC}">
              <c16:uniqueId val="{00000000-7277-4B65-A22A-AC8B95A1F717}"/>
            </c:ext>
          </c:extLst>
        </c:ser>
        <c:dLbls>
          <c:showLegendKey val="0"/>
          <c:showVal val="0"/>
          <c:showCatName val="0"/>
          <c:showSerName val="0"/>
          <c:showPercent val="0"/>
          <c:showBubbleSize val="0"/>
        </c:dLbls>
        <c:gapWidth val="150"/>
        <c:axId val="154599808"/>
        <c:axId val="15460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7277-4B65-A22A-AC8B95A1F717}"/>
            </c:ext>
          </c:extLst>
        </c:ser>
        <c:dLbls>
          <c:showLegendKey val="0"/>
          <c:showVal val="0"/>
          <c:showCatName val="0"/>
          <c:showSerName val="0"/>
          <c:showPercent val="0"/>
          <c:showBubbleSize val="0"/>
        </c:dLbls>
        <c:marker val="1"/>
        <c:smooth val="0"/>
        <c:axId val="154599808"/>
        <c:axId val="154601728"/>
      </c:lineChart>
      <c:dateAx>
        <c:axId val="154599808"/>
        <c:scaling>
          <c:orientation val="minMax"/>
        </c:scaling>
        <c:delete val="1"/>
        <c:axPos val="b"/>
        <c:numFmt formatCode="ge" sourceLinked="1"/>
        <c:majorTickMark val="none"/>
        <c:minorTickMark val="none"/>
        <c:tickLblPos val="none"/>
        <c:crossAx val="154601728"/>
        <c:crosses val="autoZero"/>
        <c:auto val="1"/>
        <c:lblOffset val="100"/>
        <c:baseTimeUnit val="years"/>
      </c:dateAx>
      <c:valAx>
        <c:axId val="1546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103.16</c:v>
                </c:pt>
                <c:pt idx="1">
                  <c:v>88.07</c:v>
                </c:pt>
                <c:pt idx="2">
                  <c:v>93.89</c:v>
                </c:pt>
                <c:pt idx="3">
                  <c:v>103.87</c:v>
                </c:pt>
                <c:pt idx="4">
                  <c:v>105.35</c:v>
                </c:pt>
              </c:numCache>
            </c:numRef>
          </c:val>
          <c:extLst xmlns:c16r2="http://schemas.microsoft.com/office/drawing/2015/06/chart">
            <c:ext xmlns:c16="http://schemas.microsoft.com/office/drawing/2014/chart" uri="{C3380CC4-5D6E-409C-BE32-E72D297353CC}">
              <c16:uniqueId val="{00000000-3851-455E-8842-D73684213F16}"/>
            </c:ext>
          </c:extLst>
        </c:ser>
        <c:dLbls>
          <c:showLegendKey val="0"/>
          <c:showVal val="0"/>
          <c:showCatName val="0"/>
          <c:showSerName val="0"/>
          <c:showPercent val="0"/>
          <c:showBubbleSize val="0"/>
        </c:dLbls>
        <c:gapWidth val="150"/>
        <c:axId val="87990656"/>
        <c:axId val="8799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111.34</c:v>
                </c:pt>
                <c:pt idx="4">
                  <c:v>110.02</c:v>
                </c:pt>
              </c:numCache>
            </c:numRef>
          </c:val>
          <c:smooth val="0"/>
          <c:extLst xmlns:c16r2="http://schemas.microsoft.com/office/drawing/2015/06/chart">
            <c:ext xmlns:c16="http://schemas.microsoft.com/office/drawing/2014/chart" uri="{C3380CC4-5D6E-409C-BE32-E72D297353CC}">
              <c16:uniqueId val="{00000001-3851-455E-8842-D73684213F16}"/>
            </c:ext>
          </c:extLst>
        </c:ser>
        <c:dLbls>
          <c:showLegendKey val="0"/>
          <c:showVal val="0"/>
          <c:showCatName val="0"/>
          <c:showSerName val="0"/>
          <c:showPercent val="0"/>
          <c:showBubbleSize val="0"/>
        </c:dLbls>
        <c:marker val="1"/>
        <c:smooth val="0"/>
        <c:axId val="87990656"/>
        <c:axId val="87992576"/>
      </c:lineChart>
      <c:dateAx>
        <c:axId val="87990656"/>
        <c:scaling>
          <c:orientation val="minMax"/>
        </c:scaling>
        <c:delete val="1"/>
        <c:axPos val="b"/>
        <c:numFmt formatCode="ge" sourceLinked="1"/>
        <c:majorTickMark val="none"/>
        <c:minorTickMark val="none"/>
        <c:tickLblPos val="none"/>
        <c:crossAx val="87992576"/>
        <c:crosses val="autoZero"/>
        <c:auto val="1"/>
        <c:lblOffset val="100"/>
        <c:baseTimeUnit val="years"/>
      </c:dateAx>
      <c:valAx>
        <c:axId val="8799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38.15</c:v>
                </c:pt>
                <c:pt idx="1">
                  <c:v>37.14</c:v>
                </c:pt>
                <c:pt idx="2">
                  <c:v>39.03</c:v>
                </c:pt>
                <c:pt idx="3">
                  <c:v>30.2</c:v>
                </c:pt>
                <c:pt idx="4">
                  <c:v>32.61</c:v>
                </c:pt>
              </c:numCache>
            </c:numRef>
          </c:val>
          <c:extLst xmlns:c16r2="http://schemas.microsoft.com/office/drawing/2015/06/chart">
            <c:ext xmlns:c16="http://schemas.microsoft.com/office/drawing/2014/chart" uri="{C3380CC4-5D6E-409C-BE32-E72D297353CC}">
              <c16:uniqueId val="{00000000-C3A6-4728-90F9-EB436BA6C463}"/>
            </c:ext>
          </c:extLst>
        </c:ser>
        <c:dLbls>
          <c:showLegendKey val="0"/>
          <c:showVal val="0"/>
          <c:showCatName val="0"/>
          <c:showSerName val="0"/>
          <c:showPercent val="0"/>
          <c:showBubbleSize val="0"/>
        </c:dLbls>
        <c:gapWidth val="150"/>
        <c:axId val="106259200"/>
        <c:axId val="1062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48.14</c:v>
                </c:pt>
                <c:pt idx="4">
                  <c:v>46.61</c:v>
                </c:pt>
              </c:numCache>
            </c:numRef>
          </c:val>
          <c:smooth val="0"/>
          <c:extLst xmlns:c16r2="http://schemas.microsoft.com/office/drawing/2015/06/chart">
            <c:ext xmlns:c16="http://schemas.microsoft.com/office/drawing/2014/chart" uri="{C3380CC4-5D6E-409C-BE32-E72D297353CC}">
              <c16:uniqueId val="{00000001-C3A6-4728-90F9-EB436BA6C463}"/>
            </c:ext>
          </c:extLst>
        </c:ser>
        <c:dLbls>
          <c:showLegendKey val="0"/>
          <c:showVal val="0"/>
          <c:showCatName val="0"/>
          <c:showSerName val="0"/>
          <c:showPercent val="0"/>
          <c:showBubbleSize val="0"/>
        </c:dLbls>
        <c:marker val="1"/>
        <c:smooth val="0"/>
        <c:axId val="106259200"/>
        <c:axId val="106261120"/>
      </c:lineChart>
      <c:dateAx>
        <c:axId val="106259200"/>
        <c:scaling>
          <c:orientation val="minMax"/>
        </c:scaling>
        <c:delete val="1"/>
        <c:axPos val="b"/>
        <c:numFmt formatCode="ge" sourceLinked="1"/>
        <c:majorTickMark val="none"/>
        <c:minorTickMark val="none"/>
        <c:tickLblPos val="none"/>
        <c:crossAx val="106261120"/>
        <c:crosses val="autoZero"/>
        <c:auto val="1"/>
        <c:lblOffset val="100"/>
        <c:baseTimeUnit val="years"/>
      </c:dateAx>
      <c:valAx>
        <c:axId val="1062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formatCode="#,##0.00;&quot;△&quot;#,##0.00;&quot;-&quot;">
                  <c:v>16.91</c:v>
                </c:pt>
                <c:pt idx="4" formatCode="#,##0.00;&quot;△&quot;#,##0.00;&quot;-&quot;">
                  <c:v>16.77</c:v>
                </c:pt>
              </c:numCache>
            </c:numRef>
          </c:val>
          <c:extLst xmlns:c16r2="http://schemas.microsoft.com/office/drawing/2015/06/chart">
            <c:ext xmlns:c16="http://schemas.microsoft.com/office/drawing/2014/chart" uri="{C3380CC4-5D6E-409C-BE32-E72D297353CC}">
              <c16:uniqueId val="{00000000-CD80-4855-B00A-349CF7A3598C}"/>
            </c:ext>
          </c:extLst>
        </c:ser>
        <c:dLbls>
          <c:showLegendKey val="0"/>
          <c:showVal val="0"/>
          <c:showCatName val="0"/>
          <c:showSerName val="0"/>
          <c:showPercent val="0"/>
          <c:showBubbleSize val="0"/>
        </c:dLbls>
        <c:gapWidth val="150"/>
        <c:axId val="106285696"/>
        <c:axId val="1287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11.13</c:v>
                </c:pt>
                <c:pt idx="4">
                  <c:v>10.84</c:v>
                </c:pt>
              </c:numCache>
            </c:numRef>
          </c:val>
          <c:smooth val="0"/>
          <c:extLst xmlns:c16r2="http://schemas.microsoft.com/office/drawing/2015/06/chart">
            <c:ext xmlns:c16="http://schemas.microsoft.com/office/drawing/2014/chart" uri="{C3380CC4-5D6E-409C-BE32-E72D297353CC}">
              <c16:uniqueId val="{00000001-CD80-4855-B00A-349CF7A3598C}"/>
            </c:ext>
          </c:extLst>
        </c:ser>
        <c:dLbls>
          <c:showLegendKey val="0"/>
          <c:showVal val="0"/>
          <c:showCatName val="0"/>
          <c:showSerName val="0"/>
          <c:showPercent val="0"/>
          <c:showBubbleSize val="0"/>
        </c:dLbls>
        <c:marker val="1"/>
        <c:smooth val="0"/>
        <c:axId val="106285696"/>
        <c:axId val="128779008"/>
      </c:lineChart>
      <c:dateAx>
        <c:axId val="106285696"/>
        <c:scaling>
          <c:orientation val="minMax"/>
        </c:scaling>
        <c:delete val="1"/>
        <c:axPos val="b"/>
        <c:numFmt formatCode="ge" sourceLinked="1"/>
        <c:majorTickMark val="none"/>
        <c:minorTickMark val="none"/>
        <c:tickLblPos val="none"/>
        <c:crossAx val="128779008"/>
        <c:crosses val="autoZero"/>
        <c:auto val="1"/>
        <c:lblOffset val="100"/>
        <c:baseTimeUnit val="years"/>
      </c:dateAx>
      <c:valAx>
        <c:axId val="128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CE-467C-9876-E33E6CAFED79}"/>
            </c:ext>
          </c:extLst>
        </c:ser>
        <c:dLbls>
          <c:showLegendKey val="0"/>
          <c:showVal val="0"/>
          <c:showCatName val="0"/>
          <c:showSerName val="0"/>
          <c:showPercent val="0"/>
          <c:showBubbleSize val="0"/>
        </c:dLbls>
        <c:gapWidth val="150"/>
        <c:axId val="128811008"/>
        <c:axId val="1288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51CE-467C-9876-E33E6CAFED79}"/>
            </c:ext>
          </c:extLst>
        </c:ser>
        <c:dLbls>
          <c:showLegendKey val="0"/>
          <c:showVal val="0"/>
          <c:showCatName val="0"/>
          <c:showSerName val="0"/>
          <c:showPercent val="0"/>
          <c:showBubbleSize val="0"/>
        </c:dLbls>
        <c:marker val="1"/>
        <c:smooth val="0"/>
        <c:axId val="128811008"/>
        <c:axId val="128812928"/>
      </c:lineChart>
      <c:dateAx>
        <c:axId val="128811008"/>
        <c:scaling>
          <c:orientation val="minMax"/>
        </c:scaling>
        <c:delete val="1"/>
        <c:axPos val="b"/>
        <c:numFmt formatCode="ge" sourceLinked="1"/>
        <c:majorTickMark val="none"/>
        <c:minorTickMark val="none"/>
        <c:tickLblPos val="none"/>
        <c:crossAx val="128812928"/>
        <c:crosses val="autoZero"/>
        <c:auto val="1"/>
        <c:lblOffset val="100"/>
        <c:baseTimeUnit val="years"/>
      </c:dateAx>
      <c:valAx>
        <c:axId val="12881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14221.96</c:v>
                </c:pt>
                <c:pt idx="1">
                  <c:v>727.58</c:v>
                </c:pt>
                <c:pt idx="2">
                  <c:v>560.37</c:v>
                </c:pt>
                <c:pt idx="3">
                  <c:v>744.19</c:v>
                </c:pt>
                <c:pt idx="4">
                  <c:v>668.67</c:v>
                </c:pt>
              </c:numCache>
            </c:numRef>
          </c:val>
          <c:extLst xmlns:c16r2="http://schemas.microsoft.com/office/drawing/2015/06/chart">
            <c:ext xmlns:c16="http://schemas.microsoft.com/office/drawing/2014/chart" uri="{C3380CC4-5D6E-409C-BE32-E72D297353CC}">
              <c16:uniqueId val="{00000000-8431-459F-BEE9-8A93E8C7E2FC}"/>
            </c:ext>
          </c:extLst>
        </c:ser>
        <c:dLbls>
          <c:showLegendKey val="0"/>
          <c:showVal val="0"/>
          <c:showCatName val="0"/>
          <c:showSerName val="0"/>
          <c:showPercent val="0"/>
          <c:showBubbleSize val="0"/>
        </c:dLbls>
        <c:gapWidth val="150"/>
        <c:axId val="128917888"/>
        <c:axId val="12891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388.67</c:v>
                </c:pt>
                <c:pt idx="4">
                  <c:v>355.27</c:v>
                </c:pt>
              </c:numCache>
            </c:numRef>
          </c:val>
          <c:smooth val="0"/>
          <c:extLst xmlns:c16r2="http://schemas.microsoft.com/office/drawing/2015/06/chart">
            <c:ext xmlns:c16="http://schemas.microsoft.com/office/drawing/2014/chart" uri="{C3380CC4-5D6E-409C-BE32-E72D297353CC}">
              <c16:uniqueId val="{00000001-8431-459F-BEE9-8A93E8C7E2FC}"/>
            </c:ext>
          </c:extLst>
        </c:ser>
        <c:dLbls>
          <c:showLegendKey val="0"/>
          <c:showVal val="0"/>
          <c:showCatName val="0"/>
          <c:showSerName val="0"/>
          <c:showPercent val="0"/>
          <c:showBubbleSize val="0"/>
        </c:dLbls>
        <c:marker val="1"/>
        <c:smooth val="0"/>
        <c:axId val="128917888"/>
        <c:axId val="128919808"/>
      </c:lineChart>
      <c:dateAx>
        <c:axId val="128917888"/>
        <c:scaling>
          <c:orientation val="minMax"/>
        </c:scaling>
        <c:delete val="1"/>
        <c:axPos val="b"/>
        <c:numFmt formatCode="ge" sourceLinked="1"/>
        <c:majorTickMark val="none"/>
        <c:minorTickMark val="none"/>
        <c:tickLblPos val="none"/>
        <c:crossAx val="128919808"/>
        <c:crosses val="autoZero"/>
        <c:auto val="1"/>
        <c:lblOffset val="100"/>
        <c:baseTimeUnit val="years"/>
      </c:dateAx>
      <c:valAx>
        <c:axId val="12891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591.42999999999995</c:v>
                </c:pt>
                <c:pt idx="1">
                  <c:v>617.08000000000004</c:v>
                </c:pt>
                <c:pt idx="2">
                  <c:v>618.37</c:v>
                </c:pt>
                <c:pt idx="3">
                  <c:v>527.12</c:v>
                </c:pt>
                <c:pt idx="4">
                  <c:v>505.46</c:v>
                </c:pt>
              </c:numCache>
            </c:numRef>
          </c:val>
          <c:extLst xmlns:c16r2="http://schemas.microsoft.com/office/drawing/2015/06/chart">
            <c:ext xmlns:c16="http://schemas.microsoft.com/office/drawing/2014/chart" uri="{C3380CC4-5D6E-409C-BE32-E72D297353CC}">
              <c16:uniqueId val="{00000000-BFB7-44A9-8108-FF15FC1DD421}"/>
            </c:ext>
          </c:extLst>
        </c:ser>
        <c:dLbls>
          <c:showLegendKey val="0"/>
          <c:showVal val="0"/>
          <c:showCatName val="0"/>
          <c:showSerName val="0"/>
          <c:showPercent val="0"/>
          <c:showBubbleSize val="0"/>
        </c:dLbls>
        <c:gapWidth val="150"/>
        <c:axId val="128949248"/>
        <c:axId val="1289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422.5</c:v>
                </c:pt>
                <c:pt idx="4">
                  <c:v>458.27</c:v>
                </c:pt>
              </c:numCache>
            </c:numRef>
          </c:val>
          <c:smooth val="0"/>
          <c:extLst xmlns:c16r2="http://schemas.microsoft.com/office/drawing/2015/06/chart">
            <c:ext xmlns:c16="http://schemas.microsoft.com/office/drawing/2014/chart" uri="{C3380CC4-5D6E-409C-BE32-E72D297353CC}">
              <c16:uniqueId val="{00000001-BFB7-44A9-8108-FF15FC1DD421}"/>
            </c:ext>
          </c:extLst>
        </c:ser>
        <c:dLbls>
          <c:showLegendKey val="0"/>
          <c:showVal val="0"/>
          <c:showCatName val="0"/>
          <c:showSerName val="0"/>
          <c:showPercent val="0"/>
          <c:showBubbleSize val="0"/>
        </c:dLbls>
        <c:marker val="1"/>
        <c:smooth val="0"/>
        <c:axId val="128949248"/>
        <c:axId val="128955520"/>
      </c:lineChart>
      <c:dateAx>
        <c:axId val="128949248"/>
        <c:scaling>
          <c:orientation val="minMax"/>
        </c:scaling>
        <c:delete val="1"/>
        <c:axPos val="b"/>
        <c:numFmt formatCode="ge" sourceLinked="1"/>
        <c:majorTickMark val="none"/>
        <c:minorTickMark val="none"/>
        <c:tickLblPos val="none"/>
        <c:crossAx val="128955520"/>
        <c:crosses val="autoZero"/>
        <c:auto val="1"/>
        <c:lblOffset val="100"/>
        <c:baseTimeUnit val="years"/>
      </c:dateAx>
      <c:valAx>
        <c:axId val="12895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9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98.23</c:v>
                </c:pt>
                <c:pt idx="1">
                  <c:v>84.1</c:v>
                </c:pt>
                <c:pt idx="2">
                  <c:v>89.5</c:v>
                </c:pt>
                <c:pt idx="3">
                  <c:v>100.97</c:v>
                </c:pt>
                <c:pt idx="4">
                  <c:v>103.47</c:v>
                </c:pt>
              </c:numCache>
            </c:numRef>
          </c:val>
          <c:extLst xmlns:c16r2="http://schemas.microsoft.com/office/drawing/2015/06/chart">
            <c:ext xmlns:c16="http://schemas.microsoft.com/office/drawing/2014/chart" uri="{C3380CC4-5D6E-409C-BE32-E72D297353CC}">
              <c16:uniqueId val="{00000000-11BC-4532-96AA-88ACFEB96BCC}"/>
            </c:ext>
          </c:extLst>
        </c:ser>
        <c:dLbls>
          <c:showLegendKey val="0"/>
          <c:showVal val="0"/>
          <c:showCatName val="0"/>
          <c:showSerName val="0"/>
          <c:showPercent val="0"/>
          <c:showBubbleSize val="0"/>
        </c:dLbls>
        <c:gapWidth val="150"/>
        <c:axId val="128986112"/>
        <c:axId val="12898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101.64</c:v>
                </c:pt>
                <c:pt idx="4">
                  <c:v>96.77</c:v>
                </c:pt>
              </c:numCache>
            </c:numRef>
          </c:val>
          <c:smooth val="0"/>
          <c:extLst xmlns:c16r2="http://schemas.microsoft.com/office/drawing/2015/06/chart">
            <c:ext xmlns:c16="http://schemas.microsoft.com/office/drawing/2014/chart" uri="{C3380CC4-5D6E-409C-BE32-E72D297353CC}">
              <c16:uniqueId val="{00000001-11BC-4532-96AA-88ACFEB96BCC}"/>
            </c:ext>
          </c:extLst>
        </c:ser>
        <c:dLbls>
          <c:showLegendKey val="0"/>
          <c:showVal val="0"/>
          <c:showCatName val="0"/>
          <c:showSerName val="0"/>
          <c:showPercent val="0"/>
          <c:showBubbleSize val="0"/>
        </c:dLbls>
        <c:marker val="1"/>
        <c:smooth val="0"/>
        <c:axId val="128986112"/>
        <c:axId val="128988288"/>
      </c:lineChart>
      <c:dateAx>
        <c:axId val="128986112"/>
        <c:scaling>
          <c:orientation val="minMax"/>
        </c:scaling>
        <c:delete val="1"/>
        <c:axPos val="b"/>
        <c:numFmt formatCode="ge" sourceLinked="1"/>
        <c:majorTickMark val="none"/>
        <c:minorTickMark val="none"/>
        <c:tickLblPos val="none"/>
        <c:crossAx val="128988288"/>
        <c:crosses val="autoZero"/>
        <c:auto val="1"/>
        <c:lblOffset val="100"/>
        <c:baseTimeUnit val="years"/>
      </c:dateAx>
      <c:valAx>
        <c:axId val="1289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138.46</c:v>
                </c:pt>
                <c:pt idx="1">
                  <c:v>162.33000000000001</c:v>
                </c:pt>
                <c:pt idx="2">
                  <c:v>153.04</c:v>
                </c:pt>
                <c:pt idx="3">
                  <c:v>135.96</c:v>
                </c:pt>
                <c:pt idx="4">
                  <c:v>132.87</c:v>
                </c:pt>
              </c:numCache>
            </c:numRef>
          </c:val>
          <c:extLst xmlns:c16r2="http://schemas.microsoft.com/office/drawing/2015/06/chart">
            <c:ext xmlns:c16="http://schemas.microsoft.com/office/drawing/2014/chart" uri="{C3380CC4-5D6E-409C-BE32-E72D297353CC}">
              <c16:uniqueId val="{00000000-FCB0-4D6A-B1BA-8BDE817F1161}"/>
            </c:ext>
          </c:extLst>
        </c:ser>
        <c:dLbls>
          <c:showLegendKey val="0"/>
          <c:showVal val="0"/>
          <c:showCatName val="0"/>
          <c:showSerName val="0"/>
          <c:showPercent val="0"/>
          <c:showBubbleSize val="0"/>
        </c:dLbls>
        <c:gapWidth val="150"/>
        <c:axId val="129023360"/>
        <c:axId val="1290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179.16</c:v>
                </c:pt>
                <c:pt idx="4">
                  <c:v>187.18</c:v>
                </c:pt>
              </c:numCache>
            </c:numRef>
          </c:val>
          <c:smooth val="0"/>
          <c:extLst xmlns:c16r2="http://schemas.microsoft.com/office/drawing/2015/06/chart">
            <c:ext xmlns:c16="http://schemas.microsoft.com/office/drawing/2014/chart" uri="{C3380CC4-5D6E-409C-BE32-E72D297353CC}">
              <c16:uniqueId val="{00000001-FCB0-4D6A-B1BA-8BDE817F1161}"/>
            </c:ext>
          </c:extLst>
        </c:ser>
        <c:dLbls>
          <c:showLegendKey val="0"/>
          <c:showVal val="0"/>
          <c:showCatName val="0"/>
          <c:showSerName val="0"/>
          <c:showPercent val="0"/>
          <c:showBubbleSize val="0"/>
        </c:dLbls>
        <c:marker val="1"/>
        <c:smooth val="0"/>
        <c:axId val="129023360"/>
        <c:axId val="129025536"/>
      </c:lineChart>
      <c:dateAx>
        <c:axId val="129023360"/>
        <c:scaling>
          <c:orientation val="minMax"/>
        </c:scaling>
        <c:delete val="1"/>
        <c:axPos val="b"/>
        <c:numFmt formatCode="ge" sourceLinked="1"/>
        <c:majorTickMark val="none"/>
        <c:minorTickMark val="none"/>
        <c:tickLblPos val="none"/>
        <c:crossAx val="129025536"/>
        <c:crosses val="autoZero"/>
        <c:auto val="1"/>
        <c:lblOffset val="100"/>
        <c:baseTimeUnit val="years"/>
      </c:dateAx>
      <c:valAx>
        <c:axId val="1290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 zoomScaleNormal="100" workbookViewId="0">
      <selection activeCell="AL16" sqref="AL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芦北町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17789</v>
      </c>
      <c r="AM8" s="70"/>
      <c r="AN8" s="70"/>
      <c r="AO8" s="70"/>
      <c r="AP8" s="70"/>
      <c r="AQ8" s="70"/>
      <c r="AR8" s="70"/>
      <c r="AS8" s="70"/>
      <c r="AT8" s="66">
        <f>データ!$S$6</f>
        <v>234</v>
      </c>
      <c r="AU8" s="67"/>
      <c r="AV8" s="67"/>
      <c r="AW8" s="67"/>
      <c r="AX8" s="67"/>
      <c r="AY8" s="67"/>
      <c r="AZ8" s="67"/>
      <c r="BA8" s="67"/>
      <c r="BB8" s="69">
        <f>データ!$T$6</f>
        <v>76.02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64.540000000000006</v>
      </c>
      <c r="J10" s="67"/>
      <c r="K10" s="67"/>
      <c r="L10" s="67"/>
      <c r="M10" s="67"/>
      <c r="N10" s="67"/>
      <c r="O10" s="68"/>
      <c r="P10" s="69">
        <f>データ!$P$6</f>
        <v>67.42</v>
      </c>
      <c r="Q10" s="69"/>
      <c r="R10" s="69"/>
      <c r="S10" s="69"/>
      <c r="T10" s="69"/>
      <c r="U10" s="69"/>
      <c r="V10" s="69"/>
      <c r="W10" s="70">
        <f>データ!$Q$6</f>
        <v>2760</v>
      </c>
      <c r="X10" s="70"/>
      <c r="Y10" s="70"/>
      <c r="Z10" s="70"/>
      <c r="AA10" s="70"/>
      <c r="AB10" s="70"/>
      <c r="AC10" s="70"/>
      <c r="AD10" s="2"/>
      <c r="AE10" s="2"/>
      <c r="AF10" s="2"/>
      <c r="AG10" s="2"/>
      <c r="AH10" s="4"/>
      <c r="AI10" s="4"/>
      <c r="AJ10" s="4"/>
      <c r="AK10" s="4"/>
      <c r="AL10" s="70">
        <f>データ!$U$6</f>
        <v>11876</v>
      </c>
      <c r="AM10" s="70"/>
      <c r="AN10" s="70"/>
      <c r="AO10" s="70"/>
      <c r="AP10" s="70"/>
      <c r="AQ10" s="70"/>
      <c r="AR10" s="70"/>
      <c r="AS10" s="70"/>
      <c r="AT10" s="66">
        <f>データ!$V$6</f>
        <v>102.4</v>
      </c>
      <c r="AU10" s="67"/>
      <c r="AV10" s="67"/>
      <c r="AW10" s="67"/>
      <c r="AX10" s="67"/>
      <c r="AY10" s="67"/>
      <c r="AZ10" s="67"/>
      <c r="BA10" s="67"/>
      <c r="BB10" s="69">
        <f>データ!$W$6</f>
        <v>115.98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iU1QLW4mLzsejzXmms8xntwHLnGk0gGmXwNvyv+gPYet+N4tqiEaShiZVaGwaQDs6L7cJ5kDZq8fyXsMkKpjg==" saltValue="NW0qkrhxpe5UsEskwydbr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434825</v>
      </c>
      <c r="D6" s="33">
        <f t="shared" si="3"/>
        <v>46</v>
      </c>
      <c r="E6" s="33">
        <f t="shared" si="3"/>
        <v>1</v>
      </c>
      <c r="F6" s="33">
        <f t="shared" si="3"/>
        <v>0</v>
      </c>
      <c r="G6" s="33">
        <f t="shared" si="3"/>
        <v>1</v>
      </c>
      <c r="H6" s="33" t="str">
        <f t="shared" si="3"/>
        <v>熊本県　芦北町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64.540000000000006</v>
      </c>
      <c r="P6" s="34">
        <f t="shared" si="3"/>
        <v>67.42</v>
      </c>
      <c r="Q6" s="34">
        <f t="shared" si="3"/>
        <v>2760</v>
      </c>
      <c r="R6" s="34">
        <f t="shared" si="3"/>
        <v>17789</v>
      </c>
      <c r="S6" s="34">
        <f t="shared" si="3"/>
        <v>234</v>
      </c>
      <c r="T6" s="34">
        <f t="shared" si="3"/>
        <v>76.02</v>
      </c>
      <c r="U6" s="34">
        <f t="shared" si="3"/>
        <v>11876</v>
      </c>
      <c r="V6" s="34">
        <f t="shared" si="3"/>
        <v>102.4</v>
      </c>
      <c r="W6" s="34">
        <f t="shared" si="3"/>
        <v>115.98</v>
      </c>
      <c r="X6" s="35">
        <f>IF(X7="",NA(),X7)</f>
        <v>103.16</v>
      </c>
      <c r="Y6" s="35">
        <f t="shared" ref="Y6:AG6" si="4">IF(Y7="",NA(),Y7)</f>
        <v>88.07</v>
      </c>
      <c r="Z6" s="35">
        <f t="shared" si="4"/>
        <v>93.89</v>
      </c>
      <c r="AA6" s="35">
        <f t="shared" si="4"/>
        <v>103.87</v>
      </c>
      <c r="AB6" s="35">
        <f t="shared" si="4"/>
        <v>105.35</v>
      </c>
      <c r="AC6" s="35">
        <f t="shared" si="4"/>
        <v>105.53</v>
      </c>
      <c r="AD6" s="35">
        <f t="shared" si="4"/>
        <v>107.2</v>
      </c>
      <c r="AE6" s="35">
        <f t="shared" si="4"/>
        <v>106.62</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10.130000000000001</v>
      </c>
      <c r="AR6" s="35">
        <f t="shared" si="5"/>
        <v>7.31</v>
      </c>
      <c r="AS6" s="34" t="str">
        <f>IF(AS7="","",IF(AS7="-","【-】","【"&amp;SUBSTITUTE(TEXT(AS7,"#,##0.00"),"-","△")&amp;"】"))</f>
        <v>【0.85】</v>
      </c>
      <c r="AT6" s="35">
        <f>IF(AT7="",NA(),AT7)</f>
        <v>14221.96</v>
      </c>
      <c r="AU6" s="35">
        <f t="shared" ref="AU6:BC6" si="6">IF(AU7="",NA(),AU7)</f>
        <v>727.58</v>
      </c>
      <c r="AV6" s="35">
        <f t="shared" si="6"/>
        <v>560.37</v>
      </c>
      <c r="AW6" s="35">
        <f t="shared" si="6"/>
        <v>744.19</v>
      </c>
      <c r="AX6" s="35">
        <f t="shared" si="6"/>
        <v>668.67</v>
      </c>
      <c r="AY6" s="35">
        <f t="shared" si="6"/>
        <v>1164.51</v>
      </c>
      <c r="AZ6" s="35">
        <f t="shared" si="6"/>
        <v>434.72</v>
      </c>
      <c r="BA6" s="35">
        <f t="shared" si="6"/>
        <v>416.14</v>
      </c>
      <c r="BB6" s="35">
        <f t="shared" si="6"/>
        <v>388.67</v>
      </c>
      <c r="BC6" s="35">
        <f t="shared" si="6"/>
        <v>355.27</v>
      </c>
      <c r="BD6" s="34" t="str">
        <f>IF(BD7="","",IF(BD7="-","【-】","【"&amp;SUBSTITUTE(TEXT(BD7,"#,##0.00"),"-","△")&amp;"】"))</f>
        <v>【264.34】</v>
      </c>
      <c r="BE6" s="35">
        <f>IF(BE7="",NA(),BE7)</f>
        <v>591.42999999999995</v>
      </c>
      <c r="BF6" s="35">
        <f t="shared" ref="BF6:BN6" si="7">IF(BF7="",NA(),BF7)</f>
        <v>617.08000000000004</v>
      </c>
      <c r="BG6" s="35">
        <f t="shared" si="7"/>
        <v>618.37</v>
      </c>
      <c r="BH6" s="35">
        <f t="shared" si="7"/>
        <v>527.12</v>
      </c>
      <c r="BI6" s="35">
        <f t="shared" si="7"/>
        <v>505.46</v>
      </c>
      <c r="BJ6" s="35">
        <f t="shared" si="7"/>
        <v>498.27</v>
      </c>
      <c r="BK6" s="35">
        <f t="shared" si="7"/>
        <v>495.76</v>
      </c>
      <c r="BL6" s="35">
        <f t="shared" si="7"/>
        <v>487.22</v>
      </c>
      <c r="BM6" s="35">
        <f t="shared" si="7"/>
        <v>422.5</v>
      </c>
      <c r="BN6" s="35">
        <f t="shared" si="7"/>
        <v>458.27</v>
      </c>
      <c r="BO6" s="34" t="str">
        <f>IF(BO7="","",IF(BO7="-","【-】","【"&amp;SUBSTITUTE(TEXT(BO7,"#,##0.00"),"-","△")&amp;"】"))</f>
        <v>【274.27】</v>
      </c>
      <c r="BP6" s="35">
        <f>IF(BP7="",NA(),BP7)</f>
        <v>98.23</v>
      </c>
      <c r="BQ6" s="35">
        <f t="shared" ref="BQ6:BY6" si="8">IF(BQ7="",NA(),BQ7)</f>
        <v>84.1</v>
      </c>
      <c r="BR6" s="35">
        <f t="shared" si="8"/>
        <v>89.5</v>
      </c>
      <c r="BS6" s="35">
        <f t="shared" si="8"/>
        <v>100.97</v>
      </c>
      <c r="BT6" s="35">
        <f t="shared" si="8"/>
        <v>103.47</v>
      </c>
      <c r="BU6" s="35">
        <f t="shared" si="8"/>
        <v>90.64</v>
      </c>
      <c r="BV6" s="35">
        <f t="shared" si="8"/>
        <v>93.66</v>
      </c>
      <c r="BW6" s="35">
        <f t="shared" si="8"/>
        <v>92.76</v>
      </c>
      <c r="BX6" s="35">
        <f t="shared" si="8"/>
        <v>101.64</v>
      </c>
      <c r="BY6" s="35">
        <f t="shared" si="8"/>
        <v>96.77</v>
      </c>
      <c r="BZ6" s="34" t="str">
        <f>IF(BZ7="","",IF(BZ7="-","【-】","【"&amp;SUBSTITUTE(TEXT(BZ7,"#,##0.00"),"-","△")&amp;"】"))</f>
        <v>【104.36】</v>
      </c>
      <c r="CA6" s="35">
        <f>IF(CA7="",NA(),CA7)</f>
        <v>138.46</v>
      </c>
      <c r="CB6" s="35">
        <f t="shared" ref="CB6:CJ6" si="9">IF(CB7="",NA(),CB7)</f>
        <v>162.33000000000001</v>
      </c>
      <c r="CC6" s="35">
        <f t="shared" si="9"/>
        <v>153.04</v>
      </c>
      <c r="CD6" s="35">
        <f t="shared" si="9"/>
        <v>135.96</v>
      </c>
      <c r="CE6" s="35">
        <f t="shared" si="9"/>
        <v>132.87</v>
      </c>
      <c r="CF6" s="35">
        <f t="shared" si="9"/>
        <v>213.52</v>
      </c>
      <c r="CG6" s="35">
        <f t="shared" si="9"/>
        <v>208.21</v>
      </c>
      <c r="CH6" s="35">
        <f t="shared" si="9"/>
        <v>208.67</v>
      </c>
      <c r="CI6" s="35">
        <f t="shared" si="9"/>
        <v>179.16</v>
      </c>
      <c r="CJ6" s="35">
        <f t="shared" si="9"/>
        <v>187.18</v>
      </c>
      <c r="CK6" s="34" t="str">
        <f>IF(CK7="","",IF(CK7="-","【-】","【"&amp;SUBSTITUTE(TEXT(CK7,"#,##0.00"),"-","△")&amp;"】"))</f>
        <v>【165.71】</v>
      </c>
      <c r="CL6" s="35">
        <f>IF(CL7="",NA(),CL7)</f>
        <v>71.349999999999994</v>
      </c>
      <c r="CM6" s="35">
        <f t="shared" ref="CM6:CU6" si="10">IF(CM7="",NA(),CM7)</f>
        <v>71.38</v>
      </c>
      <c r="CN6" s="35">
        <f t="shared" si="10"/>
        <v>63.72</v>
      </c>
      <c r="CO6" s="35">
        <f t="shared" si="10"/>
        <v>65.56</v>
      </c>
      <c r="CP6" s="35">
        <f t="shared" si="10"/>
        <v>65.94</v>
      </c>
      <c r="CQ6" s="35">
        <f t="shared" si="10"/>
        <v>49.77</v>
      </c>
      <c r="CR6" s="35">
        <f t="shared" si="10"/>
        <v>49.22</v>
      </c>
      <c r="CS6" s="35">
        <f t="shared" si="10"/>
        <v>49.08</v>
      </c>
      <c r="CT6" s="35">
        <f t="shared" si="10"/>
        <v>54.24</v>
      </c>
      <c r="CU6" s="35">
        <f t="shared" si="10"/>
        <v>55.88</v>
      </c>
      <c r="CV6" s="34" t="str">
        <f>IF(CV7="","",IF(CV7="-","【-】","【"&amp;SUBSTITUTE(TEXT(CV7,"#,##0.00"),"-","△")&amp;"】"))</f>
        <v>【60.41】</v>
      </c>
      <c r="CW6" s="35">
        <f>IF(CW7="",NA(),CW7)</f>
        <v>73.209999999999994</v>
      </c>
      <c r="CX6" s="35">
        <f t="shared" ref="CX6:DF6" si="11">IF(CX7="",NA(),CX7)</f>
        <v>71.94</v>
      </c>
      <c r="CY6" s="35">
        <f t="shared" si="11"/>
        <v>77.180000000000007</v>
      </c>
      <c r="CZ6" s="35">
        <f t="shared" si="11"/>
        <v>79.55</v>
      </c>
      <c r="DA6" s="35">
        <f t="shared" si="11"/>
        <v>79.680000000000007</v>
      </c>
      <c r="DB6" s="35">
        <f t="shared" si="11"/>
        <v>79.98</v>
      </c>
      <c r="DC6" s="35">
        <f t="shared" si="11"/>
        <v>79.48</v>
      </c>
      <c r="DD6" s="35">
        <f t="shared" si="11"/>
        <v>79.3</v>
      </c>
      <c r="DE6" s="35">
        <f t="shared" si="11"/>
        <v>81.680000000000007</v>
      </c>
      <c r="DF6" s="35">
        <f t="shared" si="11"/>
        <v>80.989999999999995</v>
      </c>
      <c r="DG6" s="34" t="str">
        <f>IF(DG7="","",IF(DG7="-","【-】","【"&amp;SUBSTITUTE(TEXT(DG7,"#,##0.00"),"-","△")&amp;"】"))</f>
        <v>【89.93】</v>
      </c>
      <c r="DH6" s="35">
        <f>IF(DH7="",NA(),DH7)</f>
        <v>38.15</v>
      </c>
      <c r="DI6" s="35">
        <f t="shared" ref="DI6:DQ6" si="12">IF(DI7="",NA(),DI7)</f>
        <v>37.14</v>
      </c>
      <c r="DJ6" s="35">
        <f t="shared" si="12"/>
        <v>39.03</v>
      </c>
      <c r="DK6" s="35">
        <f t="shared" si="12"/>
        <v>30.2</v>
      </c>
      <c r="DL6" s="35">
        <f t="shared" si="12"/>
        <v>32.61</v>
      </c>
      <c r="DM6" s="35">
        <f t="shared" si="12"/>
        <v>36.43</v>
      </c>
      <c r="DN6" s="35">
        <f t="shared" si="12"/>
        <v>46.12</v>
      </c>
      <c r="DO6" s="35">
        <f t="shared" si="12"/>
        <v>47.44</v>
      </c>
      <c r="DP6" s="35">
        <f t="shared" si="12"/>
        <v>48.14</v>
      </c>
      <c r="DQ6" s="35">
        <f t="shared" si="12"/>
        <v>46.61</v>
      </c>
      <c r="DR6" s="34" t="str">
        <f>IF(DR7="","",IF(DR7="-","【-】","【"&amp;SUBSTITUTE(TEXT(DR7,"#,##0.00"),"-","△")&amp;"】"))</f>
        <v>【48.12】</v>
      </c>
      <c r="DS6" s="34">
        <f>IF(DS7="",NA(),DS7)</f>
        <v>0</v>
      </c>
      <c r="DT6" s="34">
        <f t="shared" ref="DT6:EB6" si="13">IF(DT7="",NA(),DT7)</f>
        <v>0</v>
      </c>
      <c r="DU6" s="34">
        <f t="shared" si="13"/>
        <v>0</v>
      </c>
      <c r="DV6" s="35">
        <f t="shared" si="13"/>
        <v>16.91</v>
      </c>
      <c r="DW6" s="35">
        <f t="shared" si="13"/>
        <v>16.77</v>
      </c>
      <c r="DX6" s="35">
        <f t="shared" si="13"/>
        <v>8.7200000000000006</v>
      </c>
      <c r="DY6" s="35">
        <f t="shared" si="13"/>
        <v>9.86</v>
      </c>
      <c r="DZ6" s="35">
        <f t="shared" si="13"/>
        <v>11.16</v>
      </c>
      <c r="EA6" s="35">
        <f t="shared" si="13"/>
        <v>11.13</v>
      </c>
      <c r="EB6" s="35">
        <f t="shared" si="13"/>
        <v>10.84</v>
      </c>
      <c r="EC6" s="34" t="str">
        <f>IF(EC7="","",IF(EC7="-","【-】","【"&amp;SUBSTITUTE(TEXT(EC7,"#,##0.00"),"-","△")&amp;"】"))</f>
        <v>【15.89】</v>
      </c>
      <c r="ED6" s="35">
        <f>IF(ED7="",NA(),ED7)</f>
        <v>1.2</v>
      </c>
      <c r="EE6" s="35">
        <f t="shared" ref="EE6:EM6" si="14">IF(EE7="",NA(),EE7)</f>
        <v>0.68</v>
      </c>
      <c r="EF6" s="35">
        <f t="shared" si="14"/>
        <v>0.2</v>
      </c>
      <c r="EG6" s="35">
        <f t="shared" si="14"/>
        <v>0.17</v>
      </c>
      <c r="EH6" s="35">
        <f t="shared" si="14"/>
        <v>0.15</v>
      </c>
      <c r="EI6" s="35">
        <f t="shared" si="14"/>
        <v>0.64</v>
      </c>
      <c r="EJ6" s="35">
        <f t="shared" si="14"/>
        <v>0.56000000000000005</v>
      </c>
      <c r="EK6" s="35">
        <f t="shared" si="14"/>
        <v>0.65</v>
      </c>
      <c r="EL6" s="35">
        <f t="shared" si="14"/>
        <v>0.47</v>
      </c>
      <c r="EM6" s="35">
        <f t="shared" si="14"/>
        <v>0.39</v>
      </c>
      <c r="EN6" s="34" t="str">
        <f>IF(EN7="","",IF(EN7="-","【-】","【"&amp;SUBSTITUTE(TEXT(EN7,"#,##0.00"),"-","△")&amp;"】"))</f>
        <v>【0.69】</v>
      </c>
    </row>
    <row r="7" spans="1:144" s="36" customFormat="1" x14ac:dyDescent="0.15">
      <c r="A7" s="28"/>
      <c r="B7" s="37">
        <v>2017</v>
      </c>
      <c r="C7" s="37">
        <v>434825</v>
      </c>
      <c r="D7" s="37">
        <v>46</v>
      </c>
      <c r="E7" s="37">
        <v>1</v>
      </c>
      <c r="F7" s="37">
        <v>0</v>
      </c>
      <c r="G7" s="37">
        <v>1</v>
      </c>
      <c r="H7" s="37" t="s">
        <v>105</v>
      </c>
      <c r="I7" s="37" t="s">
        <v>106</v>
      </c>
      <c r="J7" s="37" t="s">
        <v>107</v>
      </c>
      <c r="K7" s="37" t="s">
        <v>108</v>
      </c>
      <c r="L7" s="37" t="s">
        <v>109</v>
      </c>
      <c r="M7" s="37" t="s">
        <v>110</v>
      </c>
      <c r="N7" s="38" t="s">
        <v>111</v>
      </c>
      <c r="O7" s="38">
        <v>64.540000000000006</v>
      </c>
      <c r="P7" s="38">
        <v>67.42</v>
      </c>
      <c r="Q7" s="38">
        <v>2760</v>
      </c>
      <c r="R7" s="38">
        <v>17789</v>
      </c>
      <c r="S7" s="38">
        <v>234</v>
      </c>
      <c r="T7" s="38">
        <v>76.02</v>
      </c>
      <c r="U7" s="38">
        <v>11876</v>
      </c>
      <c r="V7" s="38">
        <v>102.4</v>
      </c>
      <c r="W7" s="38">
        <v>115.98</v>
      </c>
      <c r="X7" s="38">
        <v>103.16</v>
      </c>
      <c r="Y7" s="38">
        <v>88.07</v>
      </c>
      <c r="Z7" s="38">
        <v>93.89</v>
      </c>
      <c r="AA7" s="38">
        <v>103.87</v>
      </c>
      <c r="AB7" s="38">
        <v>105.35</v>
      </c>
      <c r="AC7" s="38">
        <v>105.53</v>
      </c>
      <c r="AD7" s="38">
        <v>107.2</v>
      </c>
      <c r="AE7" s="38">
        <v>106.62</v>
      </c>
      <c r="AF7" s="38">
        <v>111.34</v>
      </c>
      <c r="AG7" s="38">
        <v>110.02</v>
      </c>
      <c r="AH7" s="38">
        <v>113.39</v>
      </c>
      <c r="AI7" s="38">
        <v>0</v>
      </c>
      <c r="AJ7" s="38">
        <v>0</v>
      </c>
      <c r="AK7" s="38">
        <v>0</v>
      </c>
      <c r="AL7" s="38">
        <v>0</v>
      </c>
      <c r="AM7" s="38">
        <v>0</v>
      </c>
      <c r="AN7" s="38">
        <v>28.31</v>
      </c>
      <c r="AO7" s="38">
        <v>13.46</v>
      </c>
      <c r="AP7" s="38">
        <v>12.59</v>
      </c>
      <c r="AQ7" s="38">
        <v>10.130000000000001</v>
      </c>
      <c r="AR7" s="38">
        <v>7.31</v>
      </c>
      <c r="AS7" s="38">
        <v>0.85</v>
      </c>
      <c r="AT7" s="38">
        <v>14221.96</v>
      </c>
      <c r="AU7" s="38">
        <v>727.58</v>
      </c>
      <c r="AV7" s="38">
        <v>560.37</v>
      </c>
      <c r="AW7" s="38">
        <v>744.19</v>
      </c>
      <c r="AX7" s="38">
        <v>668.67</v>
      </c>
      <c r="AY7" s="38">
        <v>1164.51</v>
      </c>
      <c r="AZ7" s="38">
        <v>434.72</v>
      </c>
      <c r="BA7" s="38">
        <v>416.14</v>
      </c>
      <c r="BB7" s="38">
        <v>388.67</v>
      </c>
      <c r="BC7" s="38">
        <v>355.27</v>
      </c>
      <c r="BD7" s="38">
        <v>264.33999999999997</v>
      </c>
      <c r="BE7" s="38">
        <v>591.42999999999995</v>
      </c>
      <c r="BF7" s="38">
        <v>617.08000000000004</v>
      </c>
      <c r="BG7" s="38">
        <v>618.37</v>
      </c>
      <c r="BH7" s="38">
        <v>527.12</v>
      </c>
      <c r="BI7" s="38">
        <v>505.46</v>
      </c>
      <c r="BJ7" s="38">
        <v>498.27</v>
      </c>
      <c r="BK7" s="38">
        <v>495.76</v>
      </c>
      <c r="BL7" s="38">
        <v>487.22</v>
      </c>
      <c r="BM7" s="38">
        <v>422.5</v>
      </c>
      <c r="BN7" s="38">
        <v>458.27</v>
      </c>
      <c r="BO7" s="38">
        <v>274.27</v>
      </c>
      <c r="BP7" s="38">
        <v>98.23</v>
      </c>
      <c r="BQ7" s="38">
        <v>84.1</v>
      </c>
      <c r="BR7" s="38">
        <v>89.5</v>
      </c>
      <c r="BS7" s="38">
        <v>100.97</v>
      </c>
      <c r="BT7" s="38">
        <v>103.47</v>
      </c>
      <c r="BU7" s="38">
        <v>90.64</v>
      </c>
      <c r="BV7" s="38">
        <v>93.66</v>
      </c>
      <c r="BW7" s="38">
        <v>92.76</v>
      </c>
      <c r="BX7" s="38">
        <v>101.64</v>
      </c>
      <c r="BY7" s="38">
        <v>96.77</v>
      </c>
      <c r="BZ7" s="38">
        <v>104.36</v>
      </c>
      <c r="CA7" s="38">
        <v>138.46</v>
      </c>
      <c r="CB7" s="38">
        <v>162.33000000000001</v>
      </c>
      <c r="CC7" s="38">
        <v>153.04</v>
      </c>
      <c r="CD7" s="38">
        <v>135.96</v>
      </c>
      <c r="CE7" s="38">
        <v>132.87</v>
      </c>
      <c r="CF7" s="38">
        <v>213.52</v>
      </c>
      <c r="CG7" s="38">
        <v>208.21</v>
      </c>
      <c r="CH7" s="38">
        <v>208.67</v>
      </c>
      <c r="CI7" s="38">
        <v>179.16</v>
      </c>
      <c r="CJ7" s="38">
        <v>187.18</v>
      </c>
      <c r="CK7" s="38">
        <v>165.71</v>
      </c>
      <c r="CL7" s="38">
        <v>71.349999999999994</v>
      </c>
      <c r="CM7" s="38">
        <v>71.38</v>
      </c>
      <c r="CN7" s="38">
        <v>63.72</v>
      </c>
      <c r="CO7" s="38">
        <v>65.56</v>
      </c>
      <c r="CP7" s="38">
        <v>65.94</v>
      </c>
      <c r="CQ7" s="38">
        <v>49.77</v>
      </c>
      <c r="CR7" s="38">
        <v>49.22</v>
      </c>
      <c r="CS7" s="38">
        <v>49.08</v>
      </c>
      <c r="CT7" s="38">
        <v>54.24</v>
      </c>
      <c r="CU7" s="38">
        <v>55.88</v>
      </c>
      <c r="CV7" s="38">
        <v>60.41</v>
      </c>
      <c r="CW7" s="38">
        <v>73.209999999999994</v>
      </c>
      <c r="CX7" s="38">
        <v>71.94</v>
      </c>
      <c r="CY7" s="38">
        <v>77.180000000000007</v>
      </c>
      <c r="CZ7" s="38">
        <v>79.55</v>
      </c>
      <c r="DA7" s="38">
        <v>79.680000000000007</v>
      </c>
      <c r="DB7" s="38">
        <v>79.98</v>
      </c>
      <c r="DC7" s="38">
        <v>79.48</v>
      </c>
      <c r="DD7" s="38">
        <v>79.3</v>
      </c>
      <c r="DE7" s="38">
        <v>81.680000000000007</v>
      </c>
      <c r="DF7" s="38">
        <v>80.989999999999995</v>
      </c>
      <c r="DG7" s="38">
        <v>89.93</v>
      </c>
      <c r="DH7" s="38">
        <v>38.15</v>
      </c>
      <c r="DI7" s="38">
        <v>37.14</v>
      </c>
      <c r="DJ7" s="38">
        <v>39.03</v>
      </c>
      <c r="DK7" s="38">
        <v>30.2</v>
      </c>
      <c r="DL7" s="38">
        <v>32.61</v>
      </c>
      <c r="DM7" s="38">
        <v>36.43</v>
      </c>
      <c r="DN7" s="38">
        <v>46.12</v>
      </c>
      <c r="DO7" s="38">
        <v>47.44</v>
      </c>
      <c r="DP7" s="38">
        <v>48.14</v>
      </c>
      <c r="DQ7" s="38">
        <v>46.61</v>
      </c>
      <c r="DR7" s="38">
        <v>48.12</v>
      </c>
      <c r="DS7" s="38">
        <v>0</v>
      </c>
      <c r="DT7" s="38">
        <v>0</v>
      </c>
      <c r="DU7" s="38">
        <v>0</v>
      </c>
      <c r="DV7" s="38">
        <v>16.91</v>
      </c>
      <c r="DW7" s="38">
        <v>16.77</v>
      </c>
      <c r="DX7" s="38">
        <v>8.7200000000000006</v>
      </c>
      <c r="DY7" s="38">
        <v>9.86</v>
      </c>
      <c r="DZ7" s="38">
        <v>11.16</v>
      </c>
      <c r="EA7" s="38">
        <v>11.13</v>
      </c>
      <c r="EB7" s="38">
        <v>10.84</v>
      </c>
      <c r="EC7" s="38">
        <v>15.89</v>
      </c>
      <c r="ED7" s="38">
        <v>1.2</v>
      </c>
      <c r="EE7" s="38">
        <v>0.68</v>
      </c>
      <c r="EF7" s="38">
        <v>0.2</v>
      </c>
      <c r="EG7" s="38">
        <v>0.17</v>
      </c>
      <c r="EH7" s="38">
        <v>0.15</v>
      </c>
      <c r="EI7" s="38">
        <v>0.64</v>
      </c>
      <c r="EJ7" s="38">
        <v>0.56000000000000005</v>
      </c>
      <c r="EK7" s="38">
        <v>0.65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2019-02-06T02:31:04Z</cp:lastPrinted>
  <dcterms:created xsi:type="dcterms:W3CDTF">2018-12-03T08:39:01Z</dcterms:created>
  <dcterms:modified xsi:type="dcterms:W3CDTF">2019-02-06T02:31:07Z</dcterms:modified>
  <cp:category/>
</cp:coreProperties>
</file>