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dbnSvxLze48xRbSAkZW56N4/qPCGHdL36MtlsrWqmsjtLqHzPfvjK0oBWufatorzH19vA6PFPblhI7jNKL1Vg==" workbookSaltValue="P7e710IeS1jeSQhay83b7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<sst xmlns="http://schemas.openxmlformats.org/spreadsheetml/2006/main" count="232" uniqueCount="120">
  <si>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</si>
  <si>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</si>
  <si>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</si>
  <si>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</si>
  <si>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</si>
  <si>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</si>
  <si>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</si>
  <si>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</si>
  <si>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</si>
  <si>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</si>
  <si>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</si>
  <si>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</si>
  <si>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</si>
  <si>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</si>
  <si>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</si>
  <si>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</si>
  <si>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</si>
  <si>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</si>
  <si>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</si>
  <si>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</si>
  <si>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</si>
  <si>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</si>
  <si>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</si>
  <si>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</si>
  <si>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</si>
  <si>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</si>
  <si>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</si>
  <si>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</si>
  <si>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</si>
  <si>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</si>
  <si>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</si>
  <si>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</si>
  <si>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</si>
  <si>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</si>
  <si>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</si>
  <si>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</si>
  <si>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</si>
  <si>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</si>
  <si>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</si>
  <si>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</si>
  <si>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</si>
  <si>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</si>
  <si>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</si>
  <si>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</si>
  <si>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</si>
  <si>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</si>
  <si>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</si>
  <si>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</si>
  <si>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</si>
  <si>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</si>
  <si>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</si>
  <si>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</si>
  <si>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</si>
  <si>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</si>
  <si>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</si>
  <si>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</si>
  <si>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</si>
  <si>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</si>
  <si>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</si>
  <si>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</si>
  <si>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</si>
  <si>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</si>
  <si>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</si>
  <si>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</si>
  <si>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</si>
  <si>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</si>
  <si>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</si>
  <si>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</si>
  <si>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</si>
  <si>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</si>
  <si>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</si>
  <si>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</si>
  <si>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</si>
  <si>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</si>
  <si>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</si>
  <si>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</si>
  <si>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</si>
  <si>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</si>
  <si>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</si>
  <si>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</si>
  <si>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</si>
  <si>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</si>
  <si>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</si>
  <si>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</si>
  <si>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</si>
  <si>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</si>
  <si>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</si>
  <si>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</si>
  <si>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</si>
  <si>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</si>
  <si>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</si>
  <si>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</si>
  <si>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</si>
  <si>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</si>
  <si>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</si>
  <si>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</si>
  <si>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</si>
  <si>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</si>
  <si>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</si>
  <si>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</si>
  <si>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</si>
  <si>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</si>
  <si>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</si>
  <si>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</si>
  <si>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</si>
  <si>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</si>
  <si>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</si>
  <si>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</si>
  <si>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</si>
  <si>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</si>
  <si>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</si>
  <si>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</si>
  <si>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</si>
  <si>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</si>
  <si>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</si>
  <si>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</si>
  <si>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</si>
  <si>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考えられる人口減少による給水収益の低下も見込まれることから、料金の見直し、老朽管更新率を高め有収率向上に努めるなど順次計画を進め、維持管理費削減などの経営努力を継続しながら、長期的収支予測をたてて、計画的に事業を行う必要がある。</t>
    <rPh sb="0" eb="2">
      <t>コンゴ</t>
    </rPh>
    <rPh sb="2" eb="3">
      <t>カンガ</t>
    </rPh>
    <rPh sb="7" eb="9">
      <t>ジンコウ</t>
    </rPh>
    <rPh sb="9" eb="11">
      <t>ゲンショウ</t>
    </rPh>
    <rPh sb="14" eb="16">
      <t>キュウスイ</t>
    </rPh>
    <rPh sb="16" eb="18">
      <t>シュウエキ</t>
    </rPh>
    <rPh sb="19" eb="21">
      <t>テイカ</t>
    </rPh>
    <rPh sb="22" eb="24">
      <t>ミコ</t>
    </rPh>
    <rPh sb="32" eb="34">
      <t>リョウキン</t>
    </rPh>
    <rPh sb="35" eb="37">
      <t>ミナオ</t>
    </rPh>
    <rPh sb="39" eb="41">
      <t>ロウキュウ</t>
    </rPh>
    <rPh sb="41" eb="42">
      <t>カン</t>
    </rPh>
    <rPh sb="42" eb="44">
      <t>コウシン</t>
    </rPh>
    <rPh sb="44" eb="45">
      <t>リツ</t>
    </rPh>
    <rPh sb="46" eb="47">
      <t>タカ</t>
    </rPh>
    <rPh sb="48" eb="50">
      <t>ユウシュウ</t>
    </rPh>
    <rPh sb="50" eb="51">
      <t>リツ</t>
    </rPh>
    <rPh sb="51" eb="53">
      <t>コウジョウ</t>
    </rPh>
    <rPh sb="54" eb="55">
      <t>ツト</t>
    </rPh>
    <rPh sb="59" eb="61">
      <t>ジュンジ</t>
    </rPh>
    <rPh sb="61" eb="63">
      <t>ケイカク</t>
    </rPh>
    <rPh sb="64" eb="65">
      <t>スス</t>
    </rPh>
    <rPh sb="67" eb="69">
      <t>イジ</t>
    </rPh>
    <rPh sb="69" eb="71">
      <t>カンリ</t>
    </rPh>
    <rPh sb="71" eb="72">
      <t>ヒ</t>
    </rPh>
    <rPh sb="72" eb="74">
      <t>サクゲン</t>
    </rPh>
    <rPh sb="77" eb="79">
      <t>ケイエイ</t>
    </rPh>
    <rPh sb="79" eb="81">
      <t>ドリョク</t>
    </rPh>
    <rPh sb="82" eb="84">
      <t>ケイゾク</t>
    </rPh>
    <rPh sb="89" eb="92">
      <t>チョウキテキ</t>
    </rPh>
    <rPh sb="92" eb="94">
      <t>シュウシ</t>
    </rPh>
    <rPh sb="94" eb="96">
      <t>ヨソク</t>
    </rPh>
    <rPh sb="101" eb="104">
      <t>ケイカクテキ</t>
    </rPh>
    <rPh sb="105" eb="107">
      <t>ジギョウ</t>
    </rPh>
    <rPh sb="108" eb="109">
      <t>オコナ</t>
    </rPh>
    <rPh sb="110" eb="112">
      <t>ヒツヨウ</t>
    </rPh>
    <phoneticPr fontId="16"/>
  </si>
  <si>
    <t>①有形固定資産減価償却率
概ね類似団体と同様な数値であるが、年々指標は増加傾向にあることから今後も必要な更新投資を検討していく必要がある。
②管路経年化率
類似団体との比較においても高い水準であり、老朽管の更新を順次行う必要がある。
③管路更新率
H29については、主に熊本地震による復旧工事を実施したため、老朽管の更新はできなかった。</t>
    <rPh sb="1" eb="3">
      <t>ユウケイ</t>
    </rPh>
    <rPh sb="3" eb="5">
      <t>コテイ</t>
    </rPh>
    <rPh sb="5" eb="7">
      <t>シサン</t>
    </rPh>
    <rPh sb="7" eb="9">
      <t>ゲンカ</t>
    </rPh>
    <rPh sb="9" eb="11">
      <t>ショウキャク</t>
    </rPh>
    <rPh sb="11" eb="12">
      <t>リツ</t>
    </rPh>
    <rPh sb="13" eb="14">
      <t>オオム</t>
    </rPh>
    <rPh sb="15" eb="17">
      <t>ルイジ</t>
    </rPh>
    <rPh sb="17" eb="19">
      <t>ダンタイ</t>
    </rPh>
    <rPh sb="20" eb="22">
      <t>ドウヨウ</t>
    </rPh>
    <rPh sb="23" eb="25">
      <t>スウチ</t>
    </rPh>
    <rPh sb="30" eb="32">
      <t>ネンネン</t>
    </rPh>
    <rPh sb="32" eb="34">
      <t>シヒョウ</t>
    </rPh>
    <rPh sb="35" eb="37">
      <t>ゾウカ</t>
    </rPh>
    <rPh sb="37" eb="39">
      <t>ケイコウ</t>
    </rPh>
    <rPh sb="46" eb="48">
      <t>コンゴ</t>
    </rPh>
    <rPh sb="49" eb="51">
      <t>ヒツヨウ</t>
    </rPh>
    <rPh sb="52" eb="54">
      <t>コウシン</t>
    </rPh>
    <rPh sb="54" eb="56">
      <t>トウシ</t>
    </rPh>
    <rPh sb="57" eb="59">
      <t>ケントウ</t>
    </rPh>
    <rPh sb="63" eb="65">
      <t>ヒツヨウ</t>
    </rPh>
    <rPh sb="71" eb="73">
      <t>カンロ</t>
    </rPh>
    <rPh sb="73" eb="76">
      <t>ケイネンカ</t>
    </rPh>
    <rPh sb="76" eb="77">
      <t>リツ</t>
    </rPh>
    <rPh sb="78" eb="80">
      <t>ルイジ</t>
    </rPh>
    <rPh sb="80" eb="82">
      <t>ダンタイ</t>
    </rPh>
    <rPh sb="84" eb="86">
      <t>ヒカク</t>
    </rPh>
    <rPh sb="91" eb="92">
      <t>タカ</t>
    </rPh>
    <rPh sb="93" eb="95">
      <t>スイジュン</t>
    </rPh>
    <rPh sb="99" eb="101">
      <t>ロウキュウ</t>
    </rPh>
    <rPh sb="101" eb="102">
      <t>カン</t>
    </rPh>
    <rPh sb="103" eb="105">
      <t>コウシン</t>
    </rPh>
    <rPh sb="106" eb="108">
      <t>ジュンジ</t>
    </rPh>
    <rPh sb="108" eb="109">
      <t>オコナ</t>
    </rPh>
    <rPh sb="110" eb="112">
      <t>ヒツヨウ</t>
    </rPh>
    <rPh sb="118" eb="120">
      <t>カンロ</t>
    </rPh>
    <rPh sb="120" eb="122">
      <t>コウシン</t>
    </rPh>
    <rPh sb="122" eb="123">
      <t>リツ</t>
    </rPh>
    <rPh sb="133" eb="134">
      <t>オモ</t>
    </rPh>
    <phoneticPr fontId="16"/>
  </si>
  <si>
    <t>①経常収支比率
各年度の収支は黒字（100％超）となっているが、経常費用の増加により、年々減少傾向にある。
②累積欠損金比率
指標は０％であるが、給水収益減少も考慮しながら経営の健全化に努める必要がある。
③流動比率
平成２６年度からの新会計基準の適用により負債額が増加している。
④企業債残高対給水収益比率
類似団体平均値を推移したいものの、近年の老朽管更新、施設の更新等、企業債に依存し増加している傾向にある。経営改善を図っていく必要があると考えられる。
⑤料金回収率
類似団体の平均値を上回っているが、今後も回収率の向上に努め安定した経営を保つ。
⑥給水原価
平均値を大きく下回っている。今後も維持管理など経営努力を継続する。
⑦施設利用率
類似団体平均値より高い値を維持している。施設への投資経済性は効率的に推移している。
⑧有収率
H28については、熊本地震による漏水や料金減免により減少したが、H29については例年並みに回復した。しかし、全国平均と比べると以前低い水準であるため、管路の更新を計画的に進めていく必要がある。</t>
    <rPh sb="1" eb="3">
      <t>ケイジョウ</t>
    </rPh>
    <rPh sb="3" eb="5">
      <t>シュウシ</t>
    </rPh>
    <rPh sb="5" eb="7">
      <t>ヒリツ</t>
    </rPh>
    <rPh sb="8" eb="9">
      <t>カク</t>
    </rPh>
    <rPh sb="9" eb="11">
      <t>ネンド</t>
    </rPh>
    <rPh sb="12" eb="14">
      <t>シュウシ</t>
    </rPh>
    <rPh sb="15" eb="17">
      <t>クロジ</t>
    </rPh>
    <rPh sb="22" eb="23">
      <t>チョウ</t>
    </rPh>
    <rPh sb="32" eb="34">
      <t>ケイジョウ</t>
    </rPh>
    <rPh sb="34" eb="36">
      <t>ヒヨウ</t>
    </rPh>
    <rPh sb="37" eb="39">
      <t>ゾウカ</t>
    </rPh>
    <rPh sb="43" eb="45">
      <t>ネンネン</t>
    </rPh>
    <rPh sb="47" eb="49">
      <t>ケイコウ</t>
    </rPh>
    <rPh sb="55" eb="57">
      <t>ルイセキ</t>
    </rPh>
    <rPh sb="57" eb="59">
      <t>ケッソン</t>
    </rPh>
    <rPh sb="59" eb="60">
      <t>キン</t>
    </rPh>
    <rPh sb="60" eb="62">
      <t>ヒリツ</t>
    </rPh>
    <rPh sb="63" eb="65">
      <t>シヒョウ</t>
    </rPh>
    <rPh sb="73" eb="75">
      <t>キュウスイ</t>
    </rPh>
    <rPh sb="75" eb="77">
      <t>シュウエキ</t>
    </rPh>
    <rPh sb="77" eb="79">
      <t>ゲンショウ</t>
    </rPh>
    <rPh sb="80" eb="82">
      <t>コウリョ</t>
    </rPh>
    <rPh sb="86" eb="88">
      <t>ケイエイ</t>
    </rPh>
    <rPh sb="89" eb="92">
      <t>ケンゼンカ</t>
    </rPh>
    <rPh sb="93" eb="94">
      <t>ツト</t>
    </rPh>
    <rPh sb="96" eb="98">
      <t>ヒツヨウ</t>
    </rPh>
    <rPh sb="104" eb="106">
      <t>リュウドウ</t>
    </rPh>
    <rPh sb="106" eb="108">
      <t>ヒリツ</t>
    </rPh>
    <rPh sb="109" eb="111">
      <t>ヘイセイ</t>
    </rPh>
    <rPh sb="113" eb="115">
      <t>ネンド</t>
    </rPh>
    <rPh sb="118" eb="119">
      <t>シン</t>
    </rPh>
    <rPh sb="119" eb="121">
      <t>カイケイ</t>
    </rPh>
    <rPh sb="121" eb="123">
      <t>キジュン</t>
    </rPh>
    <rPh sb="124" eb="126">
      <t>テキヨウ</t>
    </rPh>
    <rPh sb="129" eb="131">
      <t>フサイ</t>
    </rPh>
    <rPh sb="131" eb="132">
      <t>ガク</t>
    </rPh>
    <rPh sb="133" eb="135">
      <t>ゾウカ</t>
    </rPh>
    <rPh sb="142" eb="144">
      <t>キギョウ</t>
    </rPh>
    <rPh sb="144" eb="145">
      <t>サイ</t>
    </rPh>
    <rPh sb="145" eb="147">
      <t>ザンダカ</t>
    </rPh>
    <rPh sb="147" eb="148">
      <t>タイ</t>
    </rPh>
    <rPh sb="148" eb="150">
      <t>キュウスイ</t>
    </rPh>
    <rPh sb="150" eb="152">
      <t>シュウエキ</t>
    </rPh>
    <rPh sb="152" eb="154">
      <t>ヒリツ</t>
    </rPh>
    <rPh sb="155" eb="157">
      <t>ルイジ</t>
    </rPh>
    <rPh sb="157" eb="159">
      <t>ダンタイ</t>
    </rPh>
    <rPh sb="159" eb="162">
      <t>ヘイキンチ</t>
    </rPh>
    <rPh sb="163" eb="165">
      <t>スイイ</t>
    </rPh>
    <rPh sb="172" eb="174">
      <t>キンネン</t>
    </rPh>
    <rPh sb="175" eb="177">
      <t>ロウキュウ</t>
    </rPh>
    <rPh sb="177" eb="178">
      <t>カン</t>
    </rPh>
    <rPh sb="178" eb="180">
      <t>コウシン</t>
    </rPh>
    <rPh sb="181" eb="183">
      <t>シセツ</t>
    </rPh>
    <rPh sb="184" eb="186">
      <t>コウシン</t>
    </rPh>
    <rPh sb="186" eb="187">
      <t>トウ</t>
    </rPh>
    <rPh sb="188" eb="190">
      <t>キギョウ</t>
    </rPh>
    <rPh sb="190" eb="191">
      <t>サイ</t>
    </rPh>
    <rPh sb="192" eb="194">
      <t>イゾン</t>
    </rPh>
    <rPh sb="195" eb="197">
      <t>ゾウカ</t>
    </rPh>
    <rPh sb="201" eb="203">
      <t>ケイコウ</t>
    </rPh>
    <rPh sb="207" eb="209">
      <t>ケイエイ</t>
    </rPh>
    <rPh sb="209" eb="211">
      <t>カイゼン</t>
    </rPh>
    <rPh sb="212" eb="213">
      <t>ハカ</t>
    </rPh>
    <rPh sb="217" eb="219">
      <t>ヒツヨウ</t>
    </rPh>
    <rPh sb="223" eb="224">
      <t>カンガ</t>
    </rPh>
    <rPh sb="231" eb="233">
      <t>リョウキン</t>
    </rPh>
    <rPh sb="233" eb="235">
      <t>カイシュウ</t>
    </rPh>
    <rPh sb="235" eb="236">
      <t>リツ</t>
    </rPh>
    <rPh sb="237" eb="239">
      <t>ルイジ</t>
    </rPh>
    <rPh sb="239" eb="241">
      <t>ダンタイ</t>
    </rPh>
    <rPh sb="242" eb="245">
      <t>ヘイキンチ</t>
    </rPh>
    <rPh sb="246" eb="248">
      <t>ウワマワ</t>
    </rPh>
    <rPh sb="254" eb="256">
      <t>コンゴ</t>
    </rPh>
    <rPh sb="257" eb="259">
      <t>カイシュウ</t>
    </rPh>
    <rPh sb="259" eb="260">
      <t>リツ</t>
    </rPh>
    <rPh sb="261" eb="263">
      <t>コウジョウ</t>
    </rPh>
    <rPh sb="264" eb="265">
      <t>ツト</t>
    </rPh>
    <rPh sb="266" eb="268">
      <t>アンテイ</t>
    </rPh>
    <rPh sb="270" eb="272">
      <t>ケイエイ</t>
    </rPh>
    <rPh sb="273" eb="274">
      <t>タモ</t>
    </rPh>
    <rPh sb="278" eb="280">
      <t>キュウスイ</t>
    </rPh>
    <rPh sb="280" eb="282">
      <t>ゲンカ</t>
    </rPh>
    <rPh sb="283" eb="286">
      <t>ヘイキンチ</t>
    </rPh>
    <rPh sb="287" eb="288">
      <t>オオ</t>
    </rPh>
    <rPh sb="290" eb="292">
      <t>シタマワ</t>
    </rPh>
    <rPh sb="297" eb="299">
      <t>コンゴ</t>
    </rPh>
    <rPh sb="300" eb="302">
      <t>イジ</t>
    </rPh>
    <rPh sb="302" eb="304">
      <t>カンリ</t>
    </rPh>
    <rPh sb="306" eb="308">
      <t>ケイエイ</t>
    </rPh>
    <rPh sb="308" eb="310">
      <t>ドリョク</t>
    </rPh>
    <rPh sb="311" eb="313">
      <t>ケイゾク</t>
    </rPh>
    <rPh sb="318" eb="320">
      <t>シセツ</t>
    </rPh>
    <rPh sb="320" eb="323">
      <t>リヨウリツ</t>
    </rPh>
    <rPh sb="324" eb="326">
      <t>ルイジ</t>
    </rPh>
    <rPh sb="326" eb="328">
      <t>ダンタイ</t>
    </rPh>
    <rPh sb="328" eb="331">
      <t>ヘイキンチ</t>
    </rPh>
    <rPh sb="333" eb="334">
      <t>タカ</t>
    </rPh>
    <rPh sb="335" eb="336">
      <t>アタイ</t>
    </rPh>
    <rPh sb="337" eb="339">
      <t>イジ</t>
    </rPh>
    <rPh sb="344" eb="346">
      <t>シセツ</t>
    </rPh>
    <rPh sb="348" eb="350">
      <t>トウシ</t>
    </rPh>
    <rPh sb="350" eb="353">
      <t>ケイザイセイ</t>
    </rPh>
    <rPh sb="354" eb="357">
      <t>コウリツテキ</t>
    </rPh>
    <rPh sb="358" eb="360">
      <t>スイイ</t>
    </rPh>
    <rPh sb="367" eb="369">
      <t>ユウシュウ</t>
    </rPh>
    <rPh sb="369" eb="370">
      <t>リツ</t>
    </rPh>
    <rPh sb="380" eb="382">
      <t>クマモト</t>
    </rPh>
    <rPh sb="382" eb="384">
      <t>ジシン</t>
    </rPh>
    <rPh sb="387" eb="389">
      <t>ロウスイ</t>
    </rPh>
    <rPh sb="390" eb="392">
      <t>リョウキン</t>
    </rPh>
    <rPh sb="392" eb="394">
      <t>ゲンメン</t>
    </rPh>
    <rPh sb="397" eb="399">
      <t>ゲンショウ</t>
    </rPh>
    <rPh sb="411" eb="413">
      <t>レイネン</t>
    </rPh>
    <rPh sb="413" eb="414">
      <t>ナ</t>
    </rPh>
    <rPh sb="416" eb="418">
      <t>カイフク</t>
    </rPh>
    <rPh sb="425" eb="427">
      <t>ゼンコク</t>
    </rPh>
    <rPh sb="427" eb="429">
      <t>ヘイキン</t>
    </rPh>
    <rPh sb="430" eb="431">
      <t>クラ</t>
    </rPh>
    <rPh sb="434" eb="436">
      <t>イゼン</t>
    </rPh>
    <rPh sb="436" eb="437">
      <t>ヒク</t>
    </rPh>
    <rPh sb="438" eb="440">
      <t>スイジュン</t>
    </rPh>
    <rPh sb="446" eb="448">
      <t>カンロ</t>
    </rPh>
    <rPh sb="449" eb="451">
      <t>コウシン</t>
    </rPh>
    <rPh sb="452" eb="454">
      <t>ケイカク</t>
    </rPh>
    <rPh sb="454" eb="455">
      <t>テキ</t>
    </rPh>
    <rPh sb="456" eb="457">
      <t>スス</t>
    </rPh>
    <rPh sb="461" eb="46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</si>
</sst>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1.79</c:v>
                </c:pt>
                <c:pt idx="1">
                  <c:v>0.74</c:v>
                </c:pt>
                <c:pt idx="2" formatCode="#,##0.00;&quot;△&quot;#,##0.00">
                  <c:v>0</c:v>
                </c:pt>
                <c:pt idx="3">
                  <c:v>0.51</c:v>
                </c:pt>
                <c:pt idx="4" formatCode="#,##0.00;&quot;△&quot;#,##0.00">
                  <c:v>0</c:v>
                </c:pt>
              </c:numCache>
            </c:numRef>
          </c:val>
          <c:extLst xmlns:c16r2="http://schemas.microsoft.com/office/drawing/2015/06/chart">
            <c:ext xmlns:c16="http://schemas.microsoft.com/office/drawing/2014/chart" uri="{C3380CC4-5D6E-409C-BE32-E72D297353CC}">
              <c16:uniqueId val="{00000000-0814-4511-B531-CDC29F9CB0E9}"/>
            </c:ext>
          </c:extLst>
        </c:ser>
        <c:dLbls>
          <c:showLegendKey val="0"/>
          <c:showVal val="0"/>
          <c:showCatName val="0"/>
          <c:showSerName val="0"/>
          <c:showPercent val="0"/>
          <c:showBubbleSize val="0"/>
        </c:dLbls>
        <c:gapWidth val="150"/>
        <c:axId val="80563584"/>
        <c:axId val="805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814-4511-B531-CDC29F9CB0E9}"/>
            </c:ext>
          </c:extLst>
        </c:ser>
        <c:dLbls>
          <c:showLegendKey val="0"/>
          <c:showVal val="0"/>
          <c:showCatName val="0"/>
          <c:showSerName val="0"/>
          <c:showPercent val="0"/>
          <c:showBubbleSize val="0"/>
        </c:dLbls>
        <c:marker val="1"/>
        <c:smooth val="0"/>
        <c:axId val="80563584"/>
        <c:axId val="80578048"/>
      </c:lineChart>
      <c:dateAx>
        <c:axId val="80563584"/>
        <c:scaling>
          <c:orientation val="minMax"/>
        </c:scaling>
        <c:delete val="1"/>
        <c:axPos val="b"/>
        <c:numFmt formatCode="ge" sourceLinked="1"/>
        <c:majorTickMark val="none"/>
        <c:minorTickMark val="none"/>
        <c:tickLblPos val="none"/>
        <c:crossAx val="80578048"/>
        <c:crosses val="autoZero"/>
        <c:auto val="1"/>
        <c:lblOffset val="100"/>
        <c:baseTimeUnit val="years"/>
      </c:dateAx>
      <c:valAx>
        <c:axId val="805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68.63</c:v>
                </c:pt>
                <c:pt idx="1">
                  <c:v>72.709999999999994</c:v>
                </c:pt>
                <c:pt idx="2">
                  <c:v>72.7</c:v>
                </c:pt>
                <c:pt idx="3">
                  <c:v>75.16</c:v>
                </c:pt>
                <c:pt idx="4">
                  <c:v>73.2</c:v>
                </c:pt>
              </c:numCache>
            </c:numRef>
          </c:val>
          <c:extLst xmlns:c16r2="http://schemas.microsoft.com/office/drawing/2015/06/chart">
            <c:ext xmlns:c16="http://schemas.microsoft.com/office/drawing/2014/chart" uri="{C3380CC4-5D6E-409C-BE32-E72D297353CC}">
              <c16:uniqueId val="{00000000-E83C-4721-9E7F-05698C563D73}"/>
            </c:ext>
          </c:extLst>
        </c:ser>
        <c:dLbls>
          <c:showLegendKey val="0"/>
          <c:showVal val="0"/>
          <c:showCatName val="0"/>
          <c:showSerName val="0"/>
          <c:showPercent val="0"/>
          <c:showBubbleSize val="0"/>
        </c:dLbls>
        <c:gapWidth val="150"/>
        <c:axId val="168013184"/>
        <c:axId val="1680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E83C-4721-9E7F-05698C563D73}"/>
            </c:ext>
          </c:extLst>
        </c:ser>
        <c:dLbls>
          <c:showLegendKey val="0"/>
          <c:showVal val="0"/>
          <c:showCatName val="0"/>
          <c:showSerName val="0"/>
          <c:showPercent val="0"/>
          <c:showBubbleSize val="0"/>
        </c:dLbls>
        <c:marker val="1"/>
        <c:smooth val="0"/>
        <c:axId val="168013184"/>
        <c:axId val="168027648"/>
      </c:lineChart>
      <c:dateAx>
        <c:axId val="168013184"/>
        <c:scaling>
          <c:orientation val="minMax"/>
        </c:scaling>
        <c:delete val="1"/>
        <c:axPos val="b"/>
        <c:numFmt formatCode="ge" sourceLinked="1"/>
        <c:majorTickMark val="none"/>
        <c:minorTickMark val="none"/>
        <c:tickLblPos val="none"/>
        <c:crossAx val="168027648"/>
        <c:crosses val="autoZero"/>
        <c:auto val="1"/>
        <c:lblOffset val="100"/>
        <c:baseTimeUnit val="years"/>
      </c:dateAx>
      <c:valAx>
        <c:axId val="1680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0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77.3</c:v>
                </c:pt>
                <c:pt idx="1">
                  <c:v>77.099999999999994</c:v>
                </c:pt>
                <c:pt idx="2">
                  <c:v>77.11</c:v>
                </c:pt>
                <c:pt idx="3">
                  <c:v>74.319999999999993</c:v>
                </c:pt>
                <c:pt idx="4">
                  <c:v>76.400000000000006</c:v>
                </c:pt>
              </c:numCache>
            </c:numRef>
          </c:val>
          <c:extLst xmlns:c16r2="http://schemas.microsoft.com/office/drawing/2015/06/chart">
            <c:ext xmlns:c16="http://schemas.microsoft.com/office/drawing/2014/chart" uri="{C3380CC4-5D6E-409C-BE32-E72D297353CC}">
              <c16:uniqueId val="{00000000-B216-422E-98E5-E63D1BA88E8B}"/>
            </c:ext>
          </c:extLst>
        </c:ser>
        <c:dLbls>
          <c:showLegendKey val="0"/>
          <c:showVal val="0"/>
          <c:showCatName val="0"/>
          <c:showSerName val="0"/>
          <c:showPercent val="0"/>
          <c:showBubbleSize val="0"/>
        </c:dLbls>
        <c:gapWidth val="150"/>
        <c:axId val="168124416"/>
        <c:axId val="16812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B216-422E-98E5-E63D1BA88E8B}"/>
            </c:ext>
          </c:extLst>
        </c:ser>
        <c:dLbls>
          <c:showLegendKey val="0"/>
          <c:showVal val="0"/>
          <c:showCatName val="0"/>
          <c:showSerName val="0"/>
          <c:showPercent val="0"/>
          <c:showBubbleSize val="0"/>
        </c:dLbls>
        <c:marker val="1"/>
        <c:smooth val="0"/>
        <c:axId val="168124416"/>
        <c:axId val="168126336"/>
      </c:lineChart>
      <c:dateAx>
        <c:axId val="168124416"/>
        <c:scaling>
          <c:orientation val="minMax"/>
        </c:scaling>
        <c:delete val="1"/>
        <c:axPos val="b"/>
        <c:numFmt formatCode="ge" sourceLinked="1"/>
        <c:majorTickMark val="none"/>
        <c:minorTickMark val="none"/>
        <c:tickLblPos val="none"/>
        <c:crossAx val="168126336"/>
        <c:crosses val="autoZero"/>
        <c:auto val="1"/>
        <c:lblOffset val="100"/>
        <c:baseTimeUnit val="years"/>
      </c:dateAx>
      <c:valAx>
        <c:axId val="1681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104.67</c:v>
                </c:pt>
                <c:pt idx="1">
                  <c:v>114.6</c:v>
                </c:pt>
                <c:pt idx="2">
                  <c:v>108.36</c:v>
                </c:pt>
                <c:pt idx="3">
                  <c:v>100.85</c:v>
                </c:pt>
                <c:pt idx="4">
                  <c:v>100.52</c:v>
                </c:pt>
              </c:numCache>
            </c:numRef>
          </c:val>
          <c:extLst xmlns:c16r2="http://schemas.microsoft.com/office/drawing/2015/06/chart">
            <c:ext xmlns:c16="http://schemas.microsoft.com/office/drawing/2014/chart" uri="{C3380CC4-5D6E-409C-BE32-E72D297353CC}">
              <c16:uniqueId val="{00000000-EAA3-4CE9-BDAA-15A957E8132F}"/>
            </c:ext>
          </c:extLst>
        </c:ser>
        <c:dLbls>
          <c:showLegendKey val="0"/>
          <c:showVal val="0"/>
          <c:showCatName val="0"/>
          <c:showSerName val="0"/>
          <c:showPercent val="0"/>
          <c:showBubbleSize val="0"/>
        </c:dLbls>
        <c:gapWidth val="150"/>
        <c:axId val="166592512"/>
        <c:axId val="1665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EAA3-4CE9-BDAA-15A957E8132F}"/>
            </c:ext>
          </c:extLst>
        </c:ser>
        <c:dLbls>
          <c:showLegendKey val="0"/>
          <c:showVal val="0"/>
          <c:showCatName val="0"/>
          <c:showSerName val="0"/>
          <c:showPercent val="0"/>
          <c:showBubbleSize val="0"/>
        </c:dLbls>
        <c:marker val="1"/>
        <c:smooth val="0"/>
        <c:axId val="166592512"/>
        <c:axId val="166594432"/>
      </c:lineChart>
      <c:dateAx>
        <c:axId val="166592512"/>
        <c:scaling>
          <c:orientation val="minMax"/>
        </c:scaling>
        <c:delete val="1"/>
        <c:axPos val="b"/>
        <c:numFmt formatCode="ge" sourceLinked="1"/>
        <c:majorTickMark val="none"/>
        <c:minorTickMark val="none"/>
        <c:tickLblPos val="none"/>
        <c:crossAx val="166594432"/>
        <c:crosses val="autoZero"/>
        <c:auto val="1"/>
        <c:lblOffset val="100"/>
        <c:baseTimeUnit val="years"/>
      </c:dateAx>
      <c:valAx>
        <c:axId val="16659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5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40.42</c:v>
                </c:pt>
                <c:pt idx="1">
                  <c:v>45.92</c:v>
                </c:pt>
                <c:pt idx="2">
                  <c:v>47.65</c:v>
                </c:pt>
                <c:pt idx="3">
                  <c:v>49.41</c:v>
                </c:pt>
                <c:pt idx="4">
                  <c:v>43.12</c:v>
                </c:pt>
              </c:numCache>
            </c:numRef>
          </c:val>
          <c:extLst xmlns:c16r2="http://schemas.microsoft.com/office/drawing/2015/06/chart">
            <c:ext xmlns:c16="http://schemas.microsoft.com/office/drawing/2014/chart" uri="{C3380CC4-5D6E-409C-BE32-E72D297353CC}">
              <c16:uniqueId val="{00000000-079C-49CF-8A05-9A51FBA2ED6E}"/>
            </c:ext>
          </c:extLst>
        </c:ser>
        <c:dLbls>
          <c:showLegendKey val="0"/>
          <c:showVal val="0"/>
          <c:showCatName val="0"/>
          <c:showSerName val="0"/>
          <c:showPercent val="0"/>
          <c:showBubbleSize val="0"/>
        </c:dLbls>
        <c:gapWidth val="150"/>
        <c:axId val="166625664"/>
        <c:axId val="1666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079C-49CF-8A05-9A51FBA2ED6E}"/>
            </c:ext>
          </c:extLst>
        </c:ser>
        <c:dLbls>
          <c:showLegendKey val="0"/>
          <c:showVal val="0"/>
          <c:showCatName val="0"/>
          <c:showSerName val="0"/>
          <c:showPercent val="0"/>
          <c:showBubbleSize val="0"/>
        </c:dLbls>
        <c:marker val="1"/>
        <c:smooth val="0"/>
        <c:axId val="166625664"/>
        <c:axId val="166627584"/>
      </c:lineChart>
      <c:dateAx>
        <c:axId val="166625664"/>
        <c:scaling>
          <c:orientation val="minMax"/>
        </c:scaling>
        <c:delete val="1"/>
        <c:axPos val="b"/>
        <c:numFmt formatCode="ge" sourceLinked="1"/>
        <c:majorTickMark val="none"/>
        <c:minorTickMark val="none"/>
        <c:tickLblPos val="none"/>
        <c:crossAx val="166627584"/>
        <c:crosses val="autoZero"/>
        <c:auto val="1"/>
        <c:lblOffset val="100"/>
        <c:baseTimeUnit val="years"/>
      </c:dateAx>
      <c:valAx>
        <c:axId val="1666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46.27</c:v>
                </c:pt>
                <c:pt idx="1">
                  <c:v>45.03</c:v>
                </c:pt>
                <c:pt idx="2" formatCode="#,##0.00;&quot;△&quot;#,##0.00">
                  <c:v>0</c:v>
                </c:pt>
                <c:pt idx="3">
                  <c:v>43.33</c:v>
                </c:pt>
                <c:pt idx="4">
                  <c:v>42.44</c:v>
                </c:pt>
              </c:numCache>
            </c:numRef>
          </c:val>
          <c:extLst xmlns:c16r2="http://schemas.microsoft.com/office/drawing/2015/06/chart">
            <c:ext xmlns:c16="http://schemas.microsoft.com/office/drawing/2014/chart" uri="{C3380CC4-5D6E-409C-BE32-E72D297353CC}">
              <c16:uniqueId val="{00000000-691E-43AB-AFBA-6DC49766CF17}"/>
            </c:ext>
          </c:extLst>
        </c:ser>
        <c:dLbls>
          <c:showLegendKey val="0"/>
          <c:showVal val="0"/>
          <c:showCatName val="0"/>
          <c:showSerName val="0"/>
          <c:showPercent val="0"/>
          <c:showBubbleSize val="0"/>
        </c:dLbls>
        <c:gapWidth val="150"/>
        <c:axId val="166664448"/>
        <c:axId val="1666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691E-43AB-AFBA-6DC49766CF17}"/>
            </c:ext>
          </c:extLst>
        </c:ser>
        <c:dLbls>
          <c:showLegendKey val="0"/>
          <c:showVal val="0"/>
          <c:showCatName val="0"/>
          <c:showSerName val="0"/>
          <c:showPercent val="0"/>
          <c:showBubbleSize val="0"/>
        </c:dLbls>
        <c:marker val="1"/>
        <c:smooth val="0"/>
        <c:axId val="166664448"/>
        <c:axId val="166666624"/>
      </c:lineChart>
      <c:dateAx>
        <c:axId val="166664448"/>
        <c:scaling>
          <c:orientation val="minMax"/>
        </c:scaling>
        <c:delete val="1"/>
        <c:axPos val="b"/>
        <c:numFmt formatCode="ge" sourceLinked="1"/>
        <c:majorTickMark val="none"/>
        <c:minorTickMark val="none"/>
        <c:tickLblPos val="none"/>
        <c:crossAx val="166666624"/>
        <c:crosses val="autoZero"/>
        <c:auto val="1"/>
        <c:lblOffset val="100"/>
        <c:baseTimeUnit val="years"/>
      </c:dateAx>
      <c:valAx>
        <c:axId val="1666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FD5-48A2-B2AD-140A3C2D1522}"/>
            </c:ext>
          </c:extLst>
        </c:ser>
        <c:dLbls>
          <c:showLegendKey val="0"/>
          <c:showVal val="0"/>
          <c:showCatName val="0"/>
          <c:showSerName val="0"/>
          <c:showPercent val="0"/>
          <c:showBubbleSize val="0"/>
        </c:dLbls>
        <c:gapWidth val="150"/>
        <c:axId val="166706176"/>
        <c:axId val="1667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7FD5-48A2-B2AD-140A3C2D1522}"/>
            </c:ext>
          </c:extLst>
        </c:ser>
        <c:dLbls>
          <c:showLegendKey val="0"/>
          <c:showVal val="0"/>
          <c:showCatName val="0"/>
          <c:showSerName val="0"/>
          <c:showPercent val="0"/>
          <c:showBubbleSize val="0"/>
        </c:dLbls>
        <c:marker val="1"/>
        <c:smooth val="0"/>
        <c:axId val="166706176"/>
        <c:axId val="166712448"/>
      </c:lineChart>
      <c:dateAx>
        <c:axId val="166706176"/>
        <c:scaling>
          <c:orientation val="minMax"/>
        </c:scaling>
        <c:delete val="1"/>
        <c:axPos val="b"/>
        <c:numFmt formatCode="ge" sourceLinked="1"/>
        <c:majorTickMark val="none"/>
        <c:minorTickMark val="none"/>
        <c:tickLblPos val="none"/>
        <c:crossAx val="166712448"/>
        <c:crosses val="autoZero"/>
        <c:auto val="1"/>
        <c:lblOffset val="100"/>
        <c:baseTimeUnit val="years"/>
      </c:dateAx>
      <c:valAx>
        <c:axId val="16671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7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871.77</c:v>
                </c:pt>
                <c:pt idx="1">
                  <c:v>386.28</c:v>
                </c:pt>
                <c:pt idx="2">
                  <c:v>353.11</c:v>
                </c:pt>
                <c:pt idx="3">
                  <c:v>316.41000000000003</c:v>
                </c:pt>
                <c:pt idx="4">
                  <c:v>268.64</c:v>
                </c:pt>
              </c:numCache>
            </c:numRef>
          </c:val>
          <c:extLst xmlns:c16r2="http://schemas.microsoft.com/office/drawing/2015/06/chart">
            <c:ext xmlns:c16="http://schemas.microsoft.com/office/drawing/2014/chart" uri="{C3380CC4-5D6E-409C-BE32-E72D297353CC}">
              <c16:uniqueId val="{00000000-89C6-4A6F-AC61-DA7FF8BC9112}"/>
            </c:ext>
          </c:extLst>
        </c:ser>
        <c:dLbls>
          <c:showLegendKey val="0"/>
          <c:showVal val="0"/>
          <c:showCatName val="0"/>
          <c:showSerName val="0"/>
          <c:showPercent val="0"/>
          <c:showBubbleSize val="0"/>
        </c:dLbls>
        <c:gapWidth val="150"/>
        <c:axId val="166813696"/>
        <c:axId val="1668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9C6-4A6F-AC61-DA7FF8BC9112}"/>
            </c:ext>
          </c:extLst>
        </c:ser>
        <c:dLbls>
          <c:showLegendKey val="0"/>
          <c:showVal val="0"/>
          <c:showCatName val="0"/>
          <c:showSerName val="0"/>
          <c:showPercent val="0"/>
          <c:showBubbleSize val="0"/>
        </c:dLbls>
        <c:marker val="1"/>
        <c:smooth val="0"/>
        <c:axId val="166813696"/>
        <c:axId val="166815616"/>
      </c:lineChart>
      <c:dateAx>
        <c:axId val="166813696"/>
        <c:scaling>
          <c:orientation val="minMax"/>
        </c:scaling>
        <c:delete val="1"/>
        <c:axPos val="b"/>
        <c:numFmt formatCode="ge" sourceLinked="1"/>
        <c:majorTickMark val="none"/>
        <c:minorTickMark val="none"/>
        <c:tickLblPos val="none"/>
        <c:crossAx val="166815616"/>
        <c:crosses val="autoZero"/>
        <c:auto val="1"/>
        <c:lblOffset val="100"/>
        <c:baseTimeUnit val="years"/>
      </c:dateAx>
      <c:valAx>
        <c:axId val="16681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511.03</c:v>
                </c:pt>
                <c:pt idx="1">
                  <c:v>619.95000000000005</c:v>
                </c:pt>
                <c:pt idx="2">
                  <c:v>773.98</c:v>
                </c:pt>
                <c:pt idx="3">
                  <c:v>783.28</c:v>
                </c:pt>
                <c:pt idx="4">
                  <c:v>742.96</c:v>
                </c:pt>
              </c:numCache>
            </c:numRef>
          </c:val>
          <c:extLst xmlns:c16r2="http://schemas.microsoft.com/office/drawing/2015/06/chart">
            <c:ext xmlns:c16="http://schemas.microsoft.com/office/drawing/2014/chart" uri="{C3380CC4-5D6E-409C-BE32-E72D297353CC}">
              <c16:uniqueId val="{00000000-59F2-4726-9E54-12F2D820A49C}"/>
            </c:ext>
          </c:extLst>
        </c:ser>
        <c:dLbls>
          <c:showLegendKey val="0"/>
          <c:showVal val="0"/>
          <c:showCatName val="0"/>
          <c:showSerName val="0"/>
          <c:showPercent val="0"/>
          <c:showBubbleSize val="0"/>
        </c:dLbls>
        <c:gapWidth val="150"/>
        <c:axId val="166824576"/>
        <c:axId val="16790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59F2-4726-9E54-12F2D820A49C}"/>
            </c:ext>
          </c:extLst>
        </c:ser>
        <c:dLbls>
          <c:showLegendKey val="0"/>
          <c:showVal val="0"/>
          <c:showCatName val="0"/>
          <c:showSerName val="0"/>
          <c:showPercent val="0"/>
          <c:showBubbleSize val="0"/>
        </c:dLbls>
        <c:marker val="1"/>
        <c:smooth val="0"/>
        <c:axId val="166824576"/>
        <c:axId val="167904000"/>
      </c:lineChart>
      <c:dateAx>
        <c:axId val="166824576"/>
        <c:scaling>
          <c:orientation val="minMax"/>
        </c:scaling>
        <c:delete val="1"/>
        <c:axPos val="b"/>
        <c:numFmt formatCode="ge" sourceLinked="1"/>
        <c:majorTickMark val="none"/>
        <c:minorTickMark val="none"/>
        <c:tickLblPos val="none"/>
        <c:crossAx val="167904000"/>
        <c:crosses val="autoZero"/>
        <c:auto val="1"/>
        <c:lblOffset val="100"/>
        <c:baseTimeUnit val="years"/>
      </c:dateAx>
      <c:valAx>
        <c:axId val="16790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102.73</c:v>
                </c:pt>
                <c:pt idx="1">
                  <c:v>114.47</c:v>
                </c:pt>
                <c:pt idx="2">
                  <c:v>107.18</c:v>
                </c:pt>
                <c:pt idx="3">
                  <c:v>95.2</c:v>
                </c:pt>
                <c:pt idx="4">
                  <c:v>95.91</c:v>
                </c:pt>
              </c:numCache>
            </c:numRef>
          </c:val>
          <c:extLst xmlns:c16r2="http://schemas.microsoft.com/office/drawing/2015/06/chart">
            <c:ext xmlns:c16="http://schemas.microsoft.com/office/drawing/2014/chart" uri="{C3380CC4-5D6E-409C-BE32-E72D297353CC}">
              <c16:uniqueId val="{00000000-5ABB-47A1-AD43-68D6624E7802}"/>
            </c:ext>
          </c:extLst>
        </c:ser>
        <c:dLbls>
          <c:showLegendKey val="0"/>
          <c:showVal val="0"/>
          <c:showCatName val="0"/>
          <c:showSerName val="0"/>
          <c:showPercent val="0"/>
          <c:showBubbleSize val="0"/>
        </c:dLbls>
        <c:gapWidth val="150"/>
        <c:axId val="167922688"/>
        <c:axId val="1679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5ABB-47A1-AD43-68D6624E7802}"/>
            </c:ext>
          </c:extLst>
        </c:ser>
        <c:dLbls>
          <c:showLegendKey val="0"/>
          <c:showVal val="0"/>
          <c:showCatName val="0"/>
          <c:showSerName val="0"/>
          <c:showPercent val="0"/>
          <c:showBubbleSize val="0"/>
        </c:dLbls>
        <c:marker val="1"/>
        <c:smooth val="0"/>
        <c:axId val="167922688"/>
        <c:axId val="167941248"/>
      </c:lineChart>
      <c:dateAx>
        <c:axId val="167922688"/>
        <c:scaling>
          <c:orientation val="minMax"/>
        </c:scaling>
        <c:delete val="1"/>
        <c:axPos val="b"/>
        <c:numFmt formatCode="ge" sourceLinked="1"/>
        <c:majorTickMark val="none"/>
        <c:minorTickMark val="none"/>
        <c:tickLblPos val="none"/>
        <c:crossAx val="167941248"/>
        <c:crosses val="autoZero"/>
        <c:auto val="1"/>
        <c:lblOffset val="100"/>
        <c:baseTimeUnit val="years"/>
      </c:dateAx>
      <c:valAx>
        <c:axId val="1679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132.80000000000001</c:v>
                </c:pt>
                <c:pt idx="1">
                  <c:v>119.52</c:v>
                </c:pt>
                <c:pt idx="2">
                  <c:v>127.37</c:v>
                </c:pt>
                <c:pt idx="3">
                  <c:v>143.41999999999999</c:v>
                </c:pt>
                <c:pt idx="4">
                  <c:v>143.47</c:v>
                </c:pt>
              </c:numCache>
            </c:numRef>
          </c:val>
          <c:extLst xmlns:c16r2="http://schemas.microsoft.com/office/drawing/2015/06/chart">
            <c:ext xmlns:c16="http://schemas.microsoft.com/office/drawing/2014/chart" uri="{C3380CC4-5D6E-409C-BE32-E72D297353CC}">
              <c16:uniqueId val="{00000000-AC2C-4D5F-85D8-19FA1DD56BC8}"/>
            </c:ext>
          </c:extLst>
        </c:ser>
        <c:dLbls>
          <c:showLegendKey val="0"/>
          <c:showVal val="0"/>
          <c:showCatName val="0"/>
          <c:showSerName val="0"/>
          <c:showPercent val="0"/>
          <c:showBubbleSize val="0"/>
        </c:dLbls>
        <c:gapWidth val="150"/>
        <c:axId val="167971840"/>
        <c:axId val="1679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AC2C-4D5F-85D8-19FA1DD56BC8}"/>
            </c:ext>
          </c:extLst>
        </c:ser>
        <c:dLbls>
          <c:showLegendKey val="0"/>
          <c:showVal val="0"/>
          <c:showCatName val="0"/>
          <c:showSerName val="0"/>
          <c:showPercent val="0"/>
          <c:showBubbleSize val="0"/>
        </c:dLbls>
        <c:marker val="1"/>
        <c:smooth val="0"/>
        <c:axId val="167971840"/>
        <c:axId val="167978112"/>
      </c:lineChart>
      <c:dateAx>
        <c:axId val="167971840"/>
        <c:scaling>
          <c:orientation val="minMax"/>
        </c:scaling>
        <c:delete val="1"/>
        <c:axPos val="b"/>
        <c:numFmt formatCode="ge" sourceLinked="1"/>
        <c:majorTickMark val="none"/>
        <c:minorTickMark val="none"/>
        <c:tickLblPos val="none"/>
        <c:crossAx val="167978112"/>
        <c:crosses val="autoZero"/>
        <c:auto val="1"/>
        <c:lblOffset val="100"/>
        <c:baseTimeUnit val="years"/>
      </c:dateAx>
      <c:valAx>
        <c:axId val="1679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46"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熊本県　甲佐町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10839</v>
      </c>
      <c r="AM8" s="59"/>
      <c r="AN8" s="59"/>
      <c r="AO8" s="59"/>
      <c r="AP8" s="59"/>
      <c r="AQ8" s="59"/>
      <c r="AR8" s="59"/>
      <c r="AS8" s="59"/>
      <c r="AT8" s="50">
        <f>データ!$S$6</f>
        <v>57.93</v>
      </c>
      <c r="AU8" s="51"/>
      <c r="AV8" s="51"/>
      <c r="AW8" s="51"/>
      <c r="AX8" s="51"/>
      <c r="AY8" s="51"/>
      <c r="AZ8" s="51"/>
      <c r="BA8" s="51"/>
      <c r="BB8" s="52">
        <f>データ!$T$6</f>
        <v>187.11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42.52</v>
      </c>
      <c r="J10" s="51"/>
      <c r="K10" s="51"/>
      <c r="L10" s="51"/>
      <c r="M10" s="51"/>
      <c r="N10" s="51"/>
      <c r="O10" s="62"/>
      <c r="P10" s="52">
        <f>データ!$P$6</f>
        <v>82.04</v>
      </c>
      <c r="Q10" s="52"/>
      <c r="R10" s="52"/>
      <c r="S10" s="52"/>
      <c r="T10" s="52"/>
      <c r="U10" s="52"/>
      <c r="V10" s="52"/>
      <c r="W10" s="59">
        <f>データ!$Q$6</f>
        <v>2686</v>
      </c>
      <c r="X10" s="59"/>
      <c r="Y10" s="59"/>
      <c r="Z10" s="59"/>
      <c r="AA10" s="59"/>
      <c r="AB10" s="59"/>
      <c r="AC10" s="59"/>
      <c r="AD10" s="2"/>
      <c r="AE10" s="2"/>
      <c r="AF10" s="2"/>
      <c r="AG10" s="2"/>
      <c r="AH10" s="4"/>
      <c r="AI10" s="4"/>
      <c r="AJ10" s="4"/>
      <c r="AK10" s="4"/>
      <c r="AL10" s="59">
        <f>データ!$U$6</f>
        <v>8665</v>
      </c>
      <c r="AM10" s="59"/>
      <c r="AN10" s="59"/>
      <c r="AO10" s="59"/>
      <c r="AP10" s="59"/>
      <c r="AQ10" s="59"/>
      <c r="AR10" s="59"/>
      <c r="AS10" s="59"/>
      <c r="AT10" s="50">
        <f>データ!$V$6</f>
        <v>22</v>
      </c>
      <c r="AU10" s="51"/>
      <c r="AV10" s="51"/>
      <c r="AW10" s="51"/>
      <c r="AX10" s="51"/>
      <c r="AY10" s="51"/>
      <c r="AZ10" s="51"/>
      <c r="BA10" s="51"/>
      <c r="BB10" s="52">
        <f>データ!$W$6</f>
        <v>393.86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94"/>
      <c r="BM34" s="95"/>
      <c r="BN34" s="95"/>
      <c r="BO34" s="95"/>
      <c r="BP34" s="95"/>
      <c r="BQ34" s="95"/>
      <c r="BR34" s="95"/>
      <c r="BS34" s="95"/>
      <c r="BT34" s="95"/>
      <c r="BU34" s="95"/>
      <c r="BV34" s="95"/>
      <c r="BW34" s="95"/>
      <c r="BX34" s="95"/>
      <c r="BY34" s="95"/>
      <c r="BZ34" s="96"/>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94"/>
      <c r="BM35" s="95"/>
      <c r="BN35" s="95"/>
      <c r="BO35" s="95"/>
      <c r="BP35" s="95"/>
      <c r="BQ35" s="95"/>
      <c r="BR35" s="95"/>
      <c r="BS35" s="95"/>
      <c r="BT35" s="95"/>
      <c r="BU35" s="95"/>
      <c r="BV35" s="95"/>
      <c r="BW35" s="95"/>
      <c r="BX35" s="95"/>
      <c r="BY35" s="95"/>
      <c r="BZ35" s="9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118</v>
      </c>
      <c r="BM47" s="95"/>
      <c r="BN47" s="95"/>
      <c r="BO47" s="95"/>
      <c r="BP47" s="95"/>
      <c r="BQ47" s="95"/>
      <c r="BR47" s="95"/>
      <c r="BS47" s="95"/>
      <c r="BT47" s="95"/>
      <c r="BU47" s="95"/>
      <c r="BV47" s="95"/>
      <c r="BW47" s="95"/>
      <c r="BX47" s="95"/>
      <c r="BY47" s="95"/>
      <c r="BZ47" s="96"/>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4"/>
      <c r="BM56" s="95"/>
      <c r="BN56" s="95"/>
      <c r="BO56" s="95"/>
      <c r="BP56" s="95"/>
      <c r="BQ56" s="95"/>
      <c r="BR56" s="95"/>
      <c r="BS56" s="95"/>
      <c r="BT56" s="95"/>
      <c r="BU56" s="95"/>
      <c r="BV56" s="95"/>
      <c r="BW56" s="95"/>
      <c r="BX56" s="95"/>
      <c r="BY56" s="95"/>
      <c r="BZ56" s="96"/>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4"/>
      <c r="BM57" s="95"/>
      <c r="BN57" s="95"/>
      <c r="BO57" s="95"/>
      <c r="BP57" s="95"/>
      <c r="BQ57" s="95"/>
      <c r="BR57" s="95"/>
      <c r="BS57" s="95"/>
      <c r="BT57" s="95"/>
      <c r="BU57" s="95"/>
      <c r="BV57" s="95"/>
      <c r="BW57" s="95"/>
      <c r="BX57" s="95"/>
      <c r="BY57" s="95"/>
      <c r="BZ57" s="96"/>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4"/>
      <c r="BM58" s="95"/>
      <c r="BN58" s="95"/>
      <c r="BO58" s="95"/>
      <c r="BP58" s="95"/>
      <c r="BQ58" s="95"/>
      <c r="BR58" s="95"/>
      <c r="BS58" s="95"/>
      <c r="BT58" s="95"/>
      <c r="BU58" s="95"/>
      <c r="BV58" s="95"/>
      <c r="BW58" s="95"/>
      <c r="BX58" s="95"/>
      <c r="BY58" s="95"/>
      <c r="BZ58" s="9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4"/>
      <c r="BM59" s="95"/>
      <c r="BN59" s="95"/>
      <c r="BO59" s="95"/>
      <c r="BP59" s="95"/>
      <c r="BQ59" s="95"/>
      <c r="BR59" s="95"/>
      <c r="BS59" s="95"/>
      <c r="BT59" s="95"/>
      <c r="BU59" s="95"/>
      <c r="BV59" s="95"/>
      <c r="BW59" s="95"/>
      <c r="BX59" s="95"/>
      <c r="BY59" s="95"/>
      <c r="BZ59" s="96"/>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4"/>
      <c r="BM60" s="95"/>
      <c r="BN60" s="95"/>
      <c r="BO60" s="95"/>
      <c r="BP60" s="95"/>
      <c r="BQ60" s="95"/>
      <c r="BR60" s="95"/>
      <c r="BS60" s="95"/>
      <c r="BT60" s="95"/>
      <c r="BU60" s="95"/>
      <c r="BV60" s="95"/>
      <c r="BW60" s="95"/>
      <c r="BX60" s="95"/>
      <c r="BY60" s="95"/>
      <c r="BZ60" s="96"/>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4"/>
      <c r="BM61" s="95"/>
      <c r="BN61" s="95"/>
      <c r="BO61" s="95"/>
      <c r="BP61" s="95"/>
      <c r="BQ61" s="95"/>
      <c r="BR61" s="95"/>
      <c r="BS61" s="95"/>
      <c r="BT61" s="95"/>
      <c r="BU61" s="95"/>
      <c r="BV61" s="95"/>
      <c r="BW61" s="95"/>
      <c r="BX61" s="95"/>
      <c r="BY61" s="95"/>
      <c r="BZ61" s="96"/>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7" t="s">
        <v>36</v>
      </c>
      <c r="BM64" s="98"/>
      <c r="BN64" s="98"/>
      <c r="BO64" s="98"/>
      <c r="BP64" s="98"/>
      <c r="BQ64" s="98"/>
      <c r="BR64" s="98"/>
      <c r="BS64" s="98"/>
      <c r="BT64" s="98"/>
      <c r="BU64" s="98"/>
      <c r="BV64" s="98"/>
      <c r="BW64" s="98"/>
      <c r="BX64" s="98"/>
      <c r="BY64" s="98"/>
      <c r="BZ64" s="9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100"/>
      <c r="BM65" s="101"/>
      <c r="BN65" s="101"/>
      <c r="BO65" s="101"/>
      <c r="BP65" s="101"/>
      <c r="BQ65" s="101"/>
      <c r="BR65" s="101"/>
      <c r="BS65" s="101"/>
      <c r="BT65" s="101"/>
      <c r="BU65" s="101"/>
      <c r="BV65" s="101"/>
      <c r="BW65" s="101"/>
      <c r="BX65" s="101"/>
      <c r="BY65" s="101"/>
      <c r="BZ65" s="10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nW9u+sA3PtrPalSfTCfVpZtnAHTdY5z/JRT6ZBDCOXu/OVMabEeE8XhMPjrK855v9SqqAa+avq5HSz9PHOC/NQ==" saltValue="p2+KUCj8p5aF9C+0CjQaC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434442</v>
      </c>
      <c r="D6" s="33">
        <f t="shared" si="3"/>
        <v>46</v>
      </c>
      <c r="E6" s="33">
        <f t="shared" si="3"/>
        <v>1</v>
      </c>
      <c r="F6" s="33">
        <f t="shared" si="3"/>
        <v>0</v>
      </c>
      <c r="G6" s="33">
        <f t="shared" si="3"/>
        <v>1</v>
      </c>
      <c r="H6" s="33" t="str">
        <f t="shared" si="3"/>
        <v>熊本県　甲佐町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42.52</v>
      </c>
      <c r="P6" s="34">
        <f t="shared" si="3"/>
        <v>82.04</v>
      </c>
      <c r="Q6" s="34">
        <f t="shared" si="3"/>
        <v>2686</v>
      </c>
      <c r="R6" s="34">
        <f t="shared" si="3"/>
        <v>10839</v>
      </c>
      <c r="S6" s="34">
        <f t="shared" si="3"/>
        <v>57.93</v>
      </c>
      <c r="T6" s="34">
        <f t="shared" si="3"/>
        <v>187.11</v>
      </c>
      <c r="U6" s="34">
        <f t="shared" si="3"/>
        <v>8665</v>
      </c>
      <c r="V6" s="34">
        <f t="shared" si="3"/>
        <v>22</v>
      </c>
      <c r="W6" s="34">
        <f t="shared" si="3"/>
        <v>393.86</v>
      </c>
      <c r="X6" s="35">
        <f>IF(X7="",NA(),X7)</f>
        <v>104.67</v>
      </c>
      <c r="Y6" s="35">
        <f t="shared" ref="Y6:AG6" si="4">IF(Y7="",NA(),Y7)</f>
        <v>114.6</v>
      </c>
      <c r="Z6" s="35">
        <f t="shared" si="4"/>
        <v>108.36</v>
      </c>
      <c r="AA6" s="35">
        <f t="shared" si="4"/>
        <v>100.85</v>
      </c>
      <c r="AB6" s="35">
        <f t="shared" si="4"/>
        <v>100.52</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871.77</v>
      </c>
      <c r="AU6" s="35">
        <f t="shared" ref="AU6:BC6" si="6">IF(AU7="",NA(),AU7)</f>
        <v>386.28</v>
      </c>
      <c r="AV6" s="35">
        <f t="shared" si="6"/>
        <v>353.11</v>
      </c>
      <c r="AW6" s="35">
        <f t="shared" si="6"/>
        <v>316.41000000000003</v>
      </c>
      <c r="AX6" s="35">
        <f t="shared" si="6"/>
        <v>268.64</v>
      </c>
      <c r="AY6" s="35">
        <f t="shared" si="6"/>
        <v>1164.51</v>
      </c>
      <c r="AZ6" s="35">
        <f t="shared" si="6"/>
        <v>434.72</v>
      </c>
      <c r="BA6" s="35">
        <f t="shared" si="6"/>
        <v>416.14</v>
      </c>
      <c r="BB6" s="35">
        <f t="shared" si="6"/>
        <v>371.89</v>
      </c>
      <c r="BC6" s="35">
        <f t="shared" si="6"/>
        <v>293.23</v>
      </c>
      <c r="BD6" s="34" t="str">
        <f>IF(BD7="","",IF(BD7="-","【-】","【"&amp;SUBSTITUTE(TEXT(BD7,"#,##0.00"),"-","△")&amp;"】"))</f>
        <v>【264.34】</v>
      </c>
      <c r="BE6" s="35">
        <f>IF(BE7="",NA(),BE7)</f>
        <v>511.03</v>
      </c>
      <c r="BF6" s="35">
        <f t="shared" ref="BF6:BN6" si="7">IF(BF7="",NA(),BF7)</f>
        <v>619.95000000000005</v>
      </c>
      <c r="BG6" s="35">
        <f t="shared" si="7"/>
        <v>773.98</v>
      </c>
      <c r="BH6" s="35">
        <f t="shared" si="7"/>
        <v>783.28</v>
      </c>
      <c r="BI6" s="35">
        <f t="shared" si="7"/>
        <v>742.96</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102.73</v>
      </c>
      <c r="BQ6" s="35">
        <f t="shared" ref="BQ6:BY6" si="8">IF(BQ7="",NA(),BQ7)</f>
        <v>114.47</v>
      </c>
      <c r="BR6" s="35">
        <f t="shared" si="8"/>
        <v>107.18</v>
      </c>
      <c r="BS6" s="35">
        <f t="shared" si="8"/>
        <v>95.2</v>
      </c>
      <c r="BT6" s="35">
        <f t="shared" si="8"/>
        <v>95.91</v>
      </c>
      <c r="BU6" s="35">
        <f t="shared" si="8"/>
        <v>90.64</v>
      </c>
      <c r="BV6" s="35">
        <f t="shared" si="8"/>
        <v>93.66</v>
      </c>
      <c r="BW6" s="35">
        <f t="shared" si="8"/>
        <v>92.76</v>
      </c>
      <c r="BX6" s="35">
        <f t="shared" si="8"/>
        <v>93.28</v>
      </c>
      <c r="BY6" s="35">
        <f t="shared" si="8"/>
        <v>87.51</v>
      </c>
      <c r="BZ6" s="34" t="str">
        <f>IF(BZ7="","",IF(BZ7="-","【-】","【"&amp;SUBSTITUTE(TEXT(BZ7,"#,##0.00"),"-","△")&amp;"】"))</f>
        <v>【104.36】</v>
      </c>
      <c r="CA6" s="35">
        <f>IF(CA7="",NA(),CA7)</f>
        <v>132.80000000000001</v>
      </c>
      <c r="CB6" s="35">
        <f t="shared" ref="CB6:CJ6" si="9">IF(CB7="",NA(),CB7)</f>
        <v>119.52</v>
      </c>
      <c r="CC6" s="35">
        <f t="shared" si="9"/>
        <v>127.37</v>
      </c>
      <c r="CD6" s="35">
        <f t="shared" si="9"/>
        <v>143.41999999999999</v>
      </c>
      <c r="CE6" s="35">
        <f t="shared" si="9"/>
        <v>143.47</v>
      </c>
      <c r="CF6" s="35">
        <f t="shared" si="9"/>
        <v>213.52</v>
      </c>
      <c r="CG6" s="35">
        <f t="shared" si="9"/>
        <v>208.21</v>
      </c>
      <c r="CH6" s="35">
        <f t="shared" si="9"/>
        <v>208.67</v>
      </c>
      <c r="CI6" s="35">
        <f t="shared" si="9"/>
        <v>208.29</v>
      </c>
      <c r="CJ6" s="35">
        <f t="shared" si="9"/>
        <v>218.42</v>
      </c>
      <c r="CK6" s="34" t="str">
        <f>IF(CK7="","",IF(CK7="-","【-】","【"&amp;SUBSTITUTE(TEXT(CK7,"#,##0.00"),"-","△")&amp;"】"))</f>
        <v>【165.71】</v>
      </c>
      <c r="CL6" s="35">
        <f>IF(CL7="",NA(),CL7)</f>
        <v>68.63</v>
      </c>
      <c r="CM6" s="35">
        <f t="shared" ref="CM6:CU6" si="10">IF(CM7="",NA(),CM7)</f>
        <v>72.709999999999994</v>
      </c>
      <c r="CN6" s="35">
        <f t="shared" si="10"/>
        <v>72.7</v>
      </c>
      <c r="CO6" s="35">
        <f t="shared" si="10"/>
        <v>75.16</v>
      </c>
      <c r="CP6" s="35">
        <f t="shared" si="10"/>
        <v>73.2</v>
      </c>
      <c r="CQ6" s="35">
        <f t="shared" si="10"/>
        <v>49.77</v>
      </c>
      <c r="CR6" s="35">
        <f t="shared" si="10"/>
        <v>49.22</v>
      </c>
      <c r="CS6" s="35">
        <f t="shared" si="10"/>
        <v>49.08</v>
      </c>
      <c r="CT6" s="35">
        <f t="shared" si="10"/>
        <v>49.32</v>
      </c>
      <c r="CU6" s="35">
        <f t="shared" si="10"/>
        <v>50.24</v>
      </c>
      <c r="CV6" s="34" t="str">
        <f>IF(CV7="","",IF(CV7="-","【-】","【"&amp;SUBSTITUTE(TEXT(CV7,"#,##0.00"),"-","△")&amp;"】"))</f>
        <v>【60.41】</v>
      </c>
      <c r="CW6" s="35">
        <f>IF(CW7="",NA(),CW7)</f>
        <v>77.3</v>
      </c>
      <c r="CX6" s="35">
        <f t="shared" ref="CX6:DF6" si="11">IF(CX7="",NA(),CX7)</f>
        <v>77.099999999999994</v>
      </c>
      <c r="CY6" s="35">
        <f t="shared" si="11"/>
        <v>77.11</v>
      </c>
      <c r="CZ6" s="35">
        <f t="shared" si="11"/>
        <v>74.319999999999993</v>
      </c>
      <c r="DA6" s="35">
        <f t="shared" si="11"/>
        <v>76.400000000000006</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40.42</v>
      </c>
      <c r="DI6" s="35">
        <f t="shared" ref="DI6:DQ6" si="12">IF(DI7="",NA(),DI7)</f>
        <v>45.92</v>
      </c>
      <c r="DJ6" s="35">
        <f t="shared" si="12"/>
        <v>47.65</v>
      </c>
      <c r="DK6" s="35">
        <f t="shared" si="12"/>
        <v>49.41</v>
      </c>
      <c r="DL6" s="35">
        <f t="shared" si="12"/>
        <v>43.12</v>
      </c>
      <c r="DM6" s="35">
        <f t="shared" si="12"/>
        <v>36.43</v>
      </c>
      <c r="DN6" s="35">
        <f t="shared" si="12"/>
        <v>46.12</v>
      </c>
      <c r="DO6" s="35">
        <f t="shared" si="12"/>
        <v>47.44</v>
      </c>
      <c r="DP6" s="35">
        <f t="shared" si="12"/>
        <v>48.3</v>
      </c>
      <c r="DQ6" s="35">
        <f t="shared" si="12"/>
        <v>45.14</v>
      </c>
      <c r="DR6" s="34" t="str">
        <f>IF(DR7="","",IF(DR7="-","【-】","【"&amp;SUBSTITUTE(TEXT(DR7,"#,##0.00"),"-","△")&amp;"】"))</f>
        <v>【48.12】</v>
      </c>
      <c r="DS6" s="35">
        <f>IF(DS7="",NA(),DS7)</f>
        <v>46.27</v>
      </c>
      <c r="DT6" s="35">
        <f t="shared" ref="DT6:EB6" si="13">IF(DT7="",NA(),DT7)</f>
        <v>45.03</v>
      </c>
      <c r="DU6" s="34">
        <f t="shared" si="13"/>
        <v>0</v>
      </c>
      <c r="DV6" s="35">
        <f t="shared" si="13"/>
        <v>43.33</v>
      </c>
      <c r="DW6" s="35">
        <f t="shared" si="13"/>
        <v>42.44</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1.79</v>
      </c>
      <c r="EE6" s="35">
        <f t="shared" ref="EE6:EM6" si="14">IF(EE7="",NA(),EE7)</f>
        <v>0.74</v>
      </c>
      <c r="EF6" s="34">
        <f t="shared" si="14"/>
        <v>0</v>
      </c>
      <c r="EG6" s="35">
        <f t="shared" si="14"/>
        <v>0.51</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434442</v>
      </c>
      <c r="D7" s="37">
        <v>46</v>
      </c>
      <c r="E7" s="37">
        <v>1</v>
      </c>
      <c r="F7" s="37">
        <v>0</v>
      </c>
      <c r="G7" s="37">
        <v>1</v>
      </c>
      <c r="H7" s="37" t="s">
        <v>105</v>
      </c>
      <c r="I7" s="37" t="s">
        <v>106</v>
      </c>
      <c r="J7" s="37" t="s">
        <v>107</v>
      </c>
      <c r="K7" s="37" t="s">
        <v>108</v>
      </c>
      <c r="L7" s="37" t="s">
        <v>109</v>
      </c>
      <c r="M7" s="37" t="s">
        <v>110</v>
      </c>
      <c r="N7" s="38" t="s">
        <v>111</v>
      </c>
      <c r="O7" s="38">
        <v>42.52</v>
      </c>
      <c r="P7" s="38">
        <v>82.04</v>
      </c>
      <c r="Q7" s="38">
        <v>2686</v>
      </c>
      <c r="R7" s="38">
        <v>10839</v>
      </c>
      <c r="S7" s="38">
        <v>57.93</v>
      </c>
      <c r="T7" s="38">
        <v>187.11</v>
      </c>
      <c r="U7" s="38">
        <v>8665</v>
      </c>
      <c r="V7" s="38">
        <v>22</v>
      </c>
      <c r="W7" s="38">
        <v>393.86</v>
      </c>
      <c r="X7" s="38">
        <v>104.67</v>
      </c>
      <c r="Y7" s="38">
        <v>114.6</v>
      </c>
      <c r="Z7" s="38">
        <v>108.36</v>
      </c>
      <c r="AA7" s="38">
        <v>100.85</v>
      </c>
      <c r="AB7" s="38">
        <v>100.52</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871.77</v>
      </c>
      <c r="AU7" s="38">
        <v>386.28</v>
      </c>
      <c r="AV7" s="38">
        <v>353.11</v>
      </c>
      <c r="AW7" s="38">
        <v>316.41000000000003</v>
      </c>
      <c r="AX7" s="38">
        <v>268.64</v>
      </c>
      <c r="AY7" s="38">
        <v>1164.51</v>
      </c>
      <c r="AZ7" s="38">
        <v>434.72</v>
      </c>
      <c r="BA7" s="38">
        <v>416.14</v>
      </c>
      <c r="BB7" s="38">
        <v>371.89</v>
      </c>
      <c r="BC7" s="38">
        <v>293.23</v>
      </c>
      <c r="BD7" s="38">
        <v>264.33999999999997</v>
      </c>
      <c r="BE7" s="38">
        <v>511.03</v>
      </c>
      <c r="BF7" s="38">
        <v>619.95000000000005</v>
      </c>
      <c r="BG7" s="38">
        <v>773.98</v>
      </c>
      <c r="BH7" s="38">
        <v>783.28</v>
      </c>
      <c r="BI7" s="38">
        <v>742.96</v>
      </c>
      <c r="BJ7" s="38">
        <v>498.27</v>
      </c>
      <c r="BK7" s="38">
        <v>495.76</v>
      </c>
      <c r="BL7" s="38">
        <v>487.22</v>
      </c>
      <c r="BM7" s="38">
        <v>483.11</v>
      </c>
      <c r="BN7" s="38">
        <v>542.29999999999995</v>
      </c>
      <c r="BO7" s="38">
        <v>274.27</v>
      </c>
      <c r="BP7" s="38">
        <v>102.73</v>
      </c>
      <c r="BQ7" s="38">
        <v>114.47</v>
      </c>
      <c r="BR7" s="38">
        <v>107.18</v>
      </c>
      <c r="BS7" s="38">
        <v>95.2</v>
      </c>
      <c r="BT7" s="38">
        <v>95.91</v>
      </c>
      <c r="BU7" s="38">
        <v>90.64</v>
      </c>
      <c r="BV7" s="38">
        <v>93.66</v>
      </c>
      <c r="BW7" s="38">
        <v>92.76</v>
      </c>
      <c r="BX7" s="38">
        <v>93.28</v>
      </c>
      <c r="BY7" s="38">
        <v>87.51</v>
      </c>
      <c r="BZ7" s="38">
        <v>104.36</v>
      </c>
      <c r="CA7" s="38">
        <v>132.80000000000001</v>
      </c>
      <c r="CB7" s="38">
        <v>119.52</v>
      </c>
      <c r="CC7" s="38">
        <v>127.37</v>
      </c>
      <c r="CD7" s="38">
        <v>143.41999999999999</v>
      </c>
      <c r="CE7" s="38">
        <v>143.47</v>
      </c>
      <c r="CF7" s="38">
        <v>213.52</v>
      </c>
      <c r="CG7" s="38">
        <v>208.21</v>
      </c>
      <c r="CH7" s="38">
        <v>208.67</v>
      </c>
      <c r="CI7" s="38">
        <v>208.29</v>
      </c>
      <c r="CJ7" s="38">
        <v>218.42</v>
      </c>
      <c r="CK7" s="38">
        <v>165.71</v>
      </c>
      <c r="CL7" s="38">
        <v>68.63</v>
      </c>
      <c r="CM7" s="38">
        <v>72.709999999999994</v>
      </c>
      <c r="CN7" s="38">
        <v>72.7</v>
      </c>
      <c r="CO7" s="38">
        <v>75.16</v>
      </c>
      <c r="CP7" s="38">
        <v>73.2</v>
      </c>
      <c r="CQ7" s="38">
        <v>49.77</v>
      </c>
      <c r="CR7" s="38">
        <v>49.22</v>
      </c>
      <c r="CS7" s="38">
        <v>49.08</v>
      </c>
      <c r="CT7" s="38">
        <v>49.32</v>
      </c>
      <c r="CU7" s="38">
        <v>50.24</v>
      </c>
      <c r="CV7" s="38">
        <v>60.41</v>
      </c>
      <c r="CW7" s="38">
        <v>77.3</v>
      </c>
      <c r="CX7" s="38">
        <v>77.099999999999994</v>
      </c>
      <c r="CY7" s="38">
        <v>77.11</v>
      </c>
      <c r="CZ7" s="38">
        <v>74.319999999999993</v>
      </c>
      <c r="DA7" s="38">
        <v>76.400000000000006</v>
      </c>
      <c r="DB7" s="38">
        <v>79.98</v>
      </c>
      <c r="DC7" s="38">
        <v>79.48</v>
      </c>
      <c r="DD7" s="38">
        <v>79.3</v>
      </c>
      <c r="DE7" s="38">
        <v>79.34</v>
      </c>
      <c r="DF7" s="38">
        <v>78.650000000000006</v>
      </c>
      <c r="DG7" s="38">
        <v>89.93</v>
      </c>
      <c r="DH7" s="38">
        <v>40.42</v>
      </c>
      <c r="DI7" s="38">
        <v>45.92</v>
      </c>
      <c r="DJ7" s="38">
        <v>47.65</v>
      </c>
      <c r="DK7" s="38">
        <v>49.41</v>
      </c>
      <c r="DL7" s="38">
        <v>43.12</v>
      </c>
      <c r="DM7" s="38">
        <v>36.43</v>
      </c>
      <c r="DN7" s="38">
        <v>46.12</v>
      </c>
      <c r="DO7" s="38">
        <v>47.44</v>
      </c>
      <c r="DP7" s="38">
        <v>48.3</v>
      </c>
      <c r="DQ7" s="38">
        <v>45.14</v>
      </c>
      <c r="DR7" s="38">
        <v>48.12</v>
      </c>
      <c r="DS7" s="38">
        <v>46.27</v>
      </c>
      <c r="DT7" s="38">
        <v>45.03</v>
      </c>
      <c r="DU7" s="38">
        <v>0</v>
      </c>
      <c r="DV7" s="38">
        <v>43.33</v>
      </c>
      <c r="DW7" s="38">
        <v>42.44</v>
      </c>
      <c r="DX7" s="38">
        <v>8.7200000000000006</v>
      </c>
      <c r="DY7" s="38">
        <v>9.86</v>
      </c>
      <c r="DZ7" s="38">
        <v>11.16</v>
      </c>
      <c r="EA7" s="38">
        <v>12.43</v>
      </c>
      <c r="EB7" s="38">
        <v>13.58</v>
      </c>
      <c r="EC7" s="38">
        <v>15.89</v>
      </c>
      <c r="ED7" s="38">
        <v>1.79</v>
      </c>
      <c r="EE7" s="38">
        <v>0.74</v>
      </c>
      <c r="EF7" s="38">
        <v>0</v>
      </c>
      <c r="EG7" s="38">
        <v>0.51</v>
      </c>
      <c r="EH7" s="38">
        <v>0</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2019-02-08T09:05:45Z</cp:lastPrinted>
  <dcterms:created xsi:type="dcterms:W3CDTF">2018-12-03T08:39:00Z</dcterms:created>
  <dcterms:modified xsi:type="dcterms:W3CDTF">2019-02-25T13:52:35Z</dcterms:modified>
</cp:coreProperties>
</file>