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IAnKELurgb+skC/Gv2jGgz0VxahiMVQftpIdqiTkGiZtp8h0AhsNhILpTiBqcLKPTQLPQLGX5HVLi50wdp4PQ==" workbookSaltValue="wD4j8AG5OnuQVOeRkj2bV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<sst xmlns="http://schemas.openxmlformats.org/spreadsheetml/2006/main" count="232" uniqueCount="120">
  <si>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</si>
  <si>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</si>
  <si>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</si>
  <si>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</si>
  <si>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</si>
  <si>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</si>
  <si>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</si>
  <si>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</si>
  <si>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</si>
  <si>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</si>
  <si>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</si>
  <si>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</si>
  <si>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</si>
  <si>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</si>
  <si>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</si>
  <si>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</si>
  <si>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</si>
  <si>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</si>
  <si>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</si>
  <si>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</si>
  <si>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</si>
  <si>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</si>
  <si>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</si>
  <si>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</si>
  <si>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</si>
  <si>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</si>
  <si>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</si>
  <si>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</si>
  <si>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</si>
  <si>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</si>
  <si>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</si>
  <si>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</si>
  <si>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</si>
  <si>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</si>
  <si>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</si>
  <si>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</si>
  <si>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</si>
  <si>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</si>
  <si>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</si>
  <si>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</si>
  <si>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</si>
  <si>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</si>
  <si>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</si>
  <si>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</si>
  <si>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</si>
  <si>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</si>
  <si>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</si>
  <si>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</si>
  <si>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</si>
  <si>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</si>
  <si>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</si>
  <si>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</si>
  <si>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</si>
  <si>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</si>
  <si>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</si>
  <si>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</si>
  <si>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</si>
  <si>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</si>
  <si>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</si>
  <si>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</si>
  <si>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</si>
  <si>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</si>
  <si>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</si>
  <si>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</si>
  <si>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</si>
  <si>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</si>
  <si>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</si>
  <si>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</si>
  <si>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</si>
  <si>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</si>
  <si>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</si>
  <si>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</si>
  <si>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</si>
  <si>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</si>
  <si>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</si>
  <si>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</si>
  <si>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</si>
  <si>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</si>
  <si>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</si>
  <si>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</si>
  <si>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</si>
  <si>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</si>
  <si>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</si>
  <si>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</si>
  <si>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</si>
  <si>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</si>
  <si>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</si>
  <si>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</si>
  <si>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</si>
  <si>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</si>
  <si>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</si>
  <si>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</si>
  <si>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</si>
  <si>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</si>
  <si>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</si>
  <si>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</si>
  <si>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</si>
  <si>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</si>
  <si>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</si>
  <si>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</si>
  <si>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</si>
  <si>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</si>
  <si>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</si>
  <si>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</si>
  <si>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</si>
  <si>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益城町</t>
  </si>
  <si>
    <t>法適用</t>
  </si>
  <si>
    <t>水道事業</t>
  </si>
  <si>
    <t>末端給水事業</t>
  </si>
  <si>
    <t>A5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</si>
  <si>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</si>
  <si>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</si>
  <si>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</si>
  <si>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</si>
  <si>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</si>
  <si>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</si>
  <si>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</si>
  <si>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・熊本地震に伴う震災害復旧時において、老朽管布設替えが大きく進んだ。今後も、老朽管更新の優先順位を決め、計画的な更新を進めていく。</t>
    <rPh sb="1" eb="3">
      <t>クマモト</t>
    </rPh>
    <rPh sb="3" eb="5">
      <t>ジシン</t>
    </rPh>
    <rPh sb="6" eb="7">
      <t>トモナ</t>
    </rPh>
    <rPh sb="13" eb="14">
      <t>トキ</t>
    </rPh>
    <rPh sb="19" eb="22">
      <t>ロ</t>
    </rPh>
    <rPh sb="22" eb="24">
      <t>フセツ</t>
    </rPh>
    <rPh sb="24" eb="25">
      <t>カ</t>
    </rPh>
    <rPh sb="27" eb="28">
      <t>オオ</t>
    </rPh>
    <rPh sb="30" eb="31">
      <t>スス</t>
    </rPh>
    <rPh sb="34" eb="36">
      <t>コンゴ</t>
    </rPh>
    <rPh sb="38" eb="41">
      <t>ロ</t>
    </rPh>
    <rPh sb="41" eb="43">
      <t>コウシン</t>
    </rPh>
    <rPh sb="44" eb="46">
      <t>ユウセン</t>
    </rPh>
    <rPh sb="46" eb="48">
      <t>ジュンイ</t>
    </rPh>
    <rPh sb="49" eb="50">
      <t>キ</t>
    </rPh>
    <rPh sb="52" eb="55">
      <t>ケイカクテキ</t>
    </rPh>
    <rPh sb="56" eb="58">
      <t>コウシン</t>
    </rPh>
    <rPh sb="59" eb="60">
      <t>スス</t>
    </rPh>
    <phoneticPr fontId="16"/>
  </si>
  <si>
    <r>
      <t>・企業経営における損益バランスは維持され、人口減少も、他の県内市町村に比べゆるやかな予想。しかし、永続的な経営を維持するためには、水道料金値上げを実施し、収益を改善することが必須となる。</t>
    </r>
    <r>
      <rPr>
        <sz val="11"/>
        <rFont val="ＭＳ ゴシック"/>
        <family val="3"/>
        <charset val="128"/>
      </rPr>
      <t>そのことを先延ばしにすれば、近い将来、一挙に水道料金の大幅な値上げを実施するしか、水道事業を維持できない事態に陥る。今後、人口減少を見据えた、相対的な経営のスリム化を目指し、また、下水道事業との統合によるコスト削減も検討する。</t>
    </r>
    <r>
      <rPr>
        <sz val="11"/>
        <color theme="1"/>
        <rFont val="ＭＳ ゴシック"/>
        <family val="3"/>
        <charset val="128"/>
      </rPr>
      <t xml:space="preserve">
（広域連携）
・長期経営維持には検討すべきだが、市町村間の調整、特に水道料金と電算システムの統合が困難。
（経営戦略）
・平成３１年度中に経営戦略（案）を作成。平成３１年度に公表を目指す。</t>
    </r>
    <rPh sb="1" eb="3">
      <t>キギョウ</t>
    </rPh>
    <rPh sb="3" eb="5">
      <t>ケイエイ</t>
    </rPh>
    <rPh sb="9" eb="11">
      <t>ソンエキ</t>
    </rPh>
    <rPh sb="16" eb="18">
      <t>イジ</t>
    </rPh>
    <rPh sb="21" eb="23">
      <t>ジンコウ</t>
    </rPh>
    <rPh sb="23" eb="25">
      <t>ゲンショウ</t>
    </rPh>
    <rPh sb="27" eb="28">
      <t>タ</t>
    </rPh>
    <rPh sb="29" eb="31">
      <t>ケンナイ</t>
    </rPh>
    <rPh sb="31" eb="34">
      <t>シチョウソン</t>
    </rPh>
    <rPh sb="35" eb="36">
      <t>クラ</t>
    </rPh>
    <rPh sb="42" eb="44">
      <t>ヨソウ</t>
    </rPh>
    <rPh sb="49" eb="52">
      <t>エイゾクテキ</t>
    </rPh>
    <rPh sb="53" eb="55">
      <t>ケイエイ</t>
    </rPh>
    <rPh sb="56" eb="58">
      <t>イジ</t>
    </rPh>
    <rPh sb="65" eb="67">
      <t>ス</t>
    </rPh>
    <rPh sb="67" eb="69">
      <t>リョウキン</t>
    </rPh>
    <rPh sb="69" eb="71">
      <t>ネア</t>
    </rPh>
    <rPh sb="73" eb="75">
      <t>ジッシ</t>
    </rPh>
    <rPh sb="77" eb="79">
      <t>シュウエキ</t>
    </rPh>
    <rPh sb="80" eb="82">
      <t>カイゼン</t>
    </rPh>
    <rPh sb="87" eb="89">
      <t>ヒッス</t>
    </rPh>
    <rPh sb="98" eb="100">
      <t>サキノ</t>
    </rPh>
    <rPh sb="107" eb="108">
      <t>チカ</t>
    </rPh>
    <rPh sb="109" eb="111">
      <t>ショウライ</t>
    </rPh>
    <rPh sb="112" eb="114">
      <t>イッキョ</t>
    </rPh>
    <rPh sb="120" eb="122">
      <t>オオハバ</t>
    </rPh>
    <rPh sb="123" eb="125">
      <t>ネア</t>
    </rPh>
    <rPh sb="127" eb="129">
      <t>ジッシ</t>
    </rPh>
    <rPh sb="134" eb="138">
      <t>ス</t>
    </rPh>
    <rPh sb="139" eb="141">
      <t>イジ</t>
    </rPh>
    <rPh sb="145" eb="147">
      <t>ジタイ</t>
    </rPh>
    <rPh sb="148" eb="149">
      <t>オチイ</t>
    </rPh>
    <rPh sb="151" eb="153">
      <t>コンゴ</t>
    </rPh>
    <rPh sb="154" eb="156">
      <t>ジンコウ</t>
    </rPh>
    <rPh sb="156" eb="158">
      <t>ゲンショウ</t>
    </rPh>
    <rPh sb="159" eb="161">
      <t>ミス</t>
    </rPh>
    <rPh sb="164" eb="167">
      <t>ソウタイテキ</t>
    </rPh>
    <rPh sb="168" eb="170">
      <t>ケイエイ</t>
    </rPh>
    <rPh sb="174" eb="175">
      <t>カ</t>
    </rPh>
    <rPh sb="176" eb="178">
      <t>メザ</t>
    </rPh>
    <rPh sb="198" eb="200">
      <t>サクゲン</t>
    </rPh>
    <rPh sb="201" eb="203">
      <t>ケントウ</t>
    </rPh>
    <rPh sb="209" eb="211">
      <t>コウイキ</t>
    </rPh>
    <rPh sb="211" eb="213">
      <t>レンケイ</t>
    </rPh>
    <rPh sb="216" eb="218">
      <t>チョウキ</t>
    </rPh>
    <rPh sb="218" eb="220">
      <t>ケイエイ</t>
    </rPh>
    <rPh sb="220" eb="222">
      <t>イジ</t>
    </rPh>
    <rPh sb="224" eb="226">
      <t>ケントウ</t>
    </rPh>
    <rPh sb="232" eb="235">
      <t>シ</t>
    </rPh>
    <rPh sb="235" eb="236">
      <t>カン</t>
    </rPh>
    <rPh sb="237" eb="239">
      <t>チョウセイ</t>
    </rPh>
    <rPh sb="240" eb="241">
      <t>トク</t>
    </rPh>
    <rPh sb="247" eb="249">
      <t>デンサン</t>
    </rPh>
    <rPh sb="254" eb="256">
      <t>トウゴウ</t>
    </rPh>
    <rPh sb="257" eb="259">
      <t>コンナン</t>
    </rPh>
    <rPh sb="262" eb="264">
      <t>ケイエイ</t>
    </rPh>
    <rPh sb="264" eb="266">
      <t>センリャク</t>
    </rPh>
    <rPh sb="275" eb="276">
      <t>チュウ</t>
    </rPh>
    <rPh sb="277" eb="281">
      <t>ケ</t>
    </rPh>
    <rPh sb="282" eb="283">
      <t>アン</t>
    </rPh>
    <rPh sb="285" eb="287">
      <t>サクセイ</t>
    </rPh>
    <rPh sb="295" eb="297">
      <t>コウヒョウ</t>
    </rPh>
    <rPh sb="298" eb="300">
      <t>メザ</t>
    </rPh>
    <phoneticPr fontId="16"/>
  </si>
  <si>
    <t xml:space="preserve">【益城町の課題】
（料金回収率と有収率）
・有収率に関しては現状維持。しかし、料金回収率は類似団体と比べ、かなり低い状態。これは、昭和６３年以降、水道料金改定（増額）をしなかったことによるものであり、平成３１年１０月から消費税増税に合わせ改定し、料金回収率の改善を図りたい。
（企業債残高対給水収益比率）
・町内の基本路線への水道管整備のピークは過ぎ、簡易水道の上水道への統合もできた。今後は最小限の整備に留め、企業債残高の減少に努めたいが、熊本地震復興による県道拡張事業、区画整理事業に伴う水道管布設工事、そして、全国的課題である老朽管の更新等、新たな企業債の発行が必要となる。
（施設利用率）
・今後は、人口減少時代に沿った整備計画を急ぎ、能力縮小（ダウンサイジング）を検討する。
</t>
    <rPh sb="1" eb="4">
      <t>マ</t>
    </rPh>
    <rPh sb="5" eb="7">
      <t>カダイ</t>
    </rPh>
    <rPh sb="11" eb="13">
      <t>リョウキン</t>
    </rPh>
    <rPh sb="13" eb="15">
      <t>カイシュウ</t>
    </rPh>
    <rPh sb="15" eb="16">
      <t>リツ</t>
    </rPh>
    <rPh sb="17" eb="19">
      <t>ユウシュウ</t>
    </rPh>
    <rPh sb="19" eb="20">
      <t>リツ</t>
    </rPh>
    <rPh sb="51" eb="52">
      <t>クラ</t>
    </rPh>
    <rPh sb="57" eb="58">
      <t>ヒク</t>
    </rPh>
    <rPh sb="59" eb="61">
      <t>ジョウタイ</t>
    </rPh>
    <rPh sb="66" eb="68">
      <t>ショウワ</t>
    </rPh>
    <rPh sb="70" eb="71">
      <t>ネン</t>
    </rPh>
    <rPh sb="71" eb="73">
      <t>イコウ</t>
    </rPh>
    <rPh sb="74" eb="78">
      <t>ス</t>
    </rPh>
    <rPh sb="78" eb="80">
      <t>カイテイ</t>
    </rPh>
    <rPh sb="81" eb="83">
      <t>ゾウガク</t>
    </rPh>
    <rPh sb="108" eb="109">
      <t>ガツ</t>
    </rPh>
    <rPh sb="114" eb="116">
      <t>ゾウゼイ</t>
    </rPh>
    <rPh sb="146" eb="147">
      <t>タイ</t>
    </rPh>
    <rPh sb="147" eb="151">
      <t>キ</t>
    </rPh>
    <rPh sb="151" eb="153">
      <t>ヒリツ</t>
    </rPh>
    <rPh sb="156" eb="158">
      <t>チョウナイ</t>
    </rPh>
    <rPh sb="159" eb="161">
      <t>キホン</t>
    </rPh>
    <rPh sb="161" eb="163">
      <t>ロセン</t>
    </rPh>
    <rPh sb="279" eb="282">
      <t>キ</t>
    </rPh>
    <rPh sb="283" eb="285">
      <t>ハッコウ</t>
    </rPh>
    <rPh sb="286" eb="288">
      <t>ヒツヨウ</t>
    </rPh>
    <rPh sb="303" eb="305">
      <t>コンゴ</t>
    </rPh>
    <rPh sb="307" eb="309">
      <t>ジンコウ</t>
    </rPh>
    <rPh sb="309" eb="311">
      <t>ゲンショウ</t>
    </rPh>
    <rPh sb="311" eb="313">
      <t>ジダイ</t>
    </rPh>
    <rPh sb="314" eb="315">
      <t>ソ</t>
    </rPh>
    <rPh sb="317" eb="319">
      <t>セイビ</t>
    </rPh>
    <rPh sb="319" eb="321">
      <t>ケイカク</t>
    </rPh>
    <rPh sb="322" eb="323">
      <t>イソ</t>
    </rPh>
    <rPh sb="325" eb="327">
      <t>ノウリョク</t>
    </rPh>
    <rPh sb="327" eb="329">
      <t>シュクショウ</t>
    </rPh>
    <rPh sb="340" eb="34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</si>
</sst>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1.4</c:v>
                </c:pt>
                <c:pt idx="3">
                  <c:v>0</c:v>
                </c:pt>
                <c:pt idx="4" formatCode="#,##0.00;&quot;△&quot;#,##0.00;&quot;-&quot;">
                  <c:v>2.4300000000000002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FF-493E-8FE2-162CE1C7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37920"/>
        <c:axId val="707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FF-493E-8FE2-162CE1C7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7920"/>
        <c:axId val="70739840"/>
      </c:lineChart>
      <c:dateAx>
        <c:axId val="707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739840"/>
        <c:crosses val="autoZero"/>
        <c:auto val="1"/>
        <c:lblOffset val="100"/>
        <c:baseTimeUnit val="years"/>
      </c:dateAx>
      <c:valAx>
        <c:axId val="707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73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46.49</c:v>
                </c:pt>
                <c:pt idx="1">
                  <c:v>45.87</c:v>
                </c:pt>
                <c:pt idx="2">
                  <c:v>47.42</c:v>
                </c:pt>
                <c:pt idx="3">
                  <c:v>47.1</c:v>
                </c:pt>
                <c:pt idx="4">
                  <c:v>48.2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88-4EC0-82D9-2BFC6E191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10720"/>
        <c:axId val="10371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88-4EC0-82D9-2BFC6E191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10720"/>
        <c:axId val="103712640"/>
      </c:lineChart>
      <c:dateAx>
        <c:axId val="10371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12640"/>
        <c:crosses val="autoZero"/>
        <c:auto val="1"/>
        <c:lblOffset val="100"/>
        <c:baseTimeUnit val="years"/>
      </c:dateAx>
      <c:valAx>
        <c:axId val="10371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1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92.35</c:v>
                </c:pt>
                <c:pt idx="1">
                  <c:v>92.59</c:v>
                </c:pt>
                <c:pt idx="2">
                  <c:v>91.41</c:v>
                </c:pt>
                <c:pt idx="3">
                  <c:v>70.959999999999994</c:v>
                </c:pt>
                <c:pt idx="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42-4DE8-98CC-E5BA39D1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33984"/>
        <c:axId val="1038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42-4DE8-98CC-E5BA39D1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33984"/>
        <c:axId val="103835904"/>
      </c:lineChart>
      <c:dateAx>
        <c:axId val="10383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35904"/>
        <c:crosses val="autoZero"/>
        <c:auto val="1"/>
        <c:lblOffset val="100"/>
        <c:baseTimeUnit val="years"/>
      </c:dateAx>
      <c:valAx>
        <c:axId val="1038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3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102.43</c:v>
                </c:pt>
                <c:pt idx="2">
                  <c:v>100.95</c:v>
                </c:pt>
                <c:pt idx="3">
                  <c:v>82.6</c:v>
                </c:pt>
                <c:pt idx="4">
                  <c:v>95.77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8A-41CD-BF99-096B66A60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62880"/>
        <c:axId val="707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8A-41CD-BF99-096B66A60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62880"/>
        <c:axId val="70764800"/>
      </c:lineChart>
      <c:dateAx>
        <c:axId val="707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764800"/>
        <c:crosses val="autoZero"/>
        <c:auto val="1"/>
        <c:lblOffset val="100"/>
        <c:baseTimeUnit val="years"/>
      </c:dateAx>
      <c:valAx>
        <c:axId val="70764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7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38.770000000000003</c:v>
                </c:pt>
                <c:pt idx="1">
                  <c:v>49.8</c:v>
                </c:pt>
                <c:pt idx="2">
                  <c:v>49.32</c:v>
                </c:pt>
                <c:pt idx="3">
                  <c:v>51.01</c:v>
                </c:pt>
                <c:pt idx="4">
                  <c:v>48.92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75-4017-B58D-1987108AC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77536"/>
        <c:axId val="9577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75-4017-B58D-1987108AC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536"/>
        <c:axId val="95779456"/>
      </c:lineChart>
      <c:dateAx>
        <c:axId val="957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79456"/>
        <c:crosses val="autoZero"/>
        <c:auto val="1"/>
        <c:lblOffset val="100"/>
        <c:baseTimeUnit val="years"/>
      </c:dateAx>
      <c:valAx>
        <c:axId val="9577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2.41</c:v>
                </c:pt>
                <c:pt idx="1">
                  <c:v>2.37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D-4817-9B91-D9386C733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68384"/>
        <c:axId val="10237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D-4817-9B91-D9386C733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8384"/>
        <c:axId val="102370304"/>
      </c:lineChart>
      <c:dateAx>
        <c:axId val="10236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70304"/>
        <c:crosses val="autoZero"/>
        <c:auto val="1"/>
        <c:lblOffset val="100"/>
        <c:baseTimeUnit val="years"/>
      </c:dateAx>
      <c:valAx>
        <c:axId val="10237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6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86.18</c:v>
                </c:pt>
                <c:pt idx="2">
                  <c:v>83.25</c:v>
                </c:pt>
                <c:pt idx="3">
                  <c:v>70.25</c:v>
                </c:pt>
                <c:pt idx="4">
                  <c:v>2.2200000000000002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4F-40FC-BEDB-C53CFD99F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10112"/>
        <c:axId val="1024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4F-40FC-BEDB-C53CFD99F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10112"/>
        <c:axId val="102416384"/>
      </c:lineChart>
      <c:dateAx>
        <c:axId val="1024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16384"/>
        <c:crosses val="autoZero"/>
        <c:auto val="1"/>
        <c:lblOffset val="100"/>
        <c:baseTimeUnit val="years"/>
      </c:dateAx>
      <c:valAx>
        <c:axId val="102416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1680.32</c:v>
                </c:pt>
                <c:pt idx="1">
                  <c:v>423.47</c:v>
                </c:pt>
                <c:pt idx="2">
                  <c:v>968.03</c:v>
                </c:pt>
                <c:pt idx="3">
                  <c:v>418.3</c:v>
                </c:pt>
                <c:pt idx="4">
                  <c:v>430.23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ED-42A1-A51A-B60DAD34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43264"/>
        <c:axId val="1024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D-42A1-A51A-B60DAD34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3264"/>
        <c:axId val="102449536"/>
      </c:lineChart>
      <c:dateAx>
        <c:axId val="1024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49536"/>
        <c:crosses val="autoZero"/>
        <c:auto val="1"/>
        <c:lblOffset val="100"/>
        <c:baseTimeUnit val="years"/>
      </c:dateAx>
      <c:valAx>
        <c:axId val="102449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574.70000000000005</c:v>
                </c:pt>
                <c:pt idx="1">
                  <c:v>623.78</c:v>
                </c:pt>
                <c:pt idx="2">
                  <c:v>643.47</c:v>
                </c:pt>
                <c:pt idx="3">
                  <c:v>881.04</c:v>
                </c:pt>
                <c:pt idx="4">
                  <c:v>734.81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3-42F4-BB3F-07FE8F54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8704"/>
        <c:axId val="10249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3-42F4-BB3F-07FE8F54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88704"/>
        <c:axId val="102490880"/>
      </c:lineChart>
      <c:dateAx>
        <c:axId val="10248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90880"/>
        <c:crosses val="autoZero"/>
        <c:auto val="1"/>
        <c:lblOffset val="100"/>
        <c:baseTimeUnit val="years"/>
      </c:dateAx>
      <c:valAx>
        <c:axId val="102490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8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93.54</c:v>
                </c:pt>
                <c:pt idx="2">
                  <c:v>92.26</c:v>
                </c:pt>
                <c:pt idx="3">
                  <c:v>69.73</c:v>
                </c:pt>
                <c:pt idx="4">
                  <c:v>86.63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59-41DA-A261-300EC1379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83296"/>
        <c:axId val="10258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59-41DA-A261-300EC1379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3296"/>
        <c:axId val="102585472"/>
      </c:lineChart>
      <c:dateAx>
        <c:axId val="1025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5472"/>
        <c:crosses val="autoZero"/>
        <c:auto val="1"/>
        <c:lblOffset val="100"/>
        <c:baseTimeUnit val="years"/>
      </c:dateAx>
      <c:valAx>
        <c:axId val="10258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8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127.25</c:v>
                </c:pt>
                <c:pt idx="1">
                  <c:v>134.5</c:v>
                </c:pt>
                <c:pt idx="2">
                  <c:v>136.41</c:v>
                </c:pt>
                <c:pt idx="3">
                  <c:v>180.06</c:v>
                </c:pt>
                <c:pt idx="4">
                  <c:v>146.75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8-4B46-B209-3E653DA1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16448"/>
        <c:axId val="10262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38-4B46-B209-3E653DA1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16448"/>
        <c:axId val="102622720"/>
      </c:lineChart>
      <c:dateAx>
        <c:axId val="1026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22720"/>
        <c:crosses val="autoZero"/>
        <c:auto val="1"/>
        <c:lblOffset val="100"/>
        <c:baseTimeUnit val="years"/>
      </c:dateAx>
      <c:valAx>
        <c:axId val="10262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6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4" t="str">
        <f>データ!H6</f>
        <v>熊本県　益城町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A5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>
        <f>データ!$R$6</f>
        <v>33054</v>
      </c>
      <c r="AM8" s="70"/>
      <c r="AN8" s="70"/>
      <c r="AO8" s="70"/>
      <c r="AP8" s="70"/>
      <c r="AQ8" s="70"/>
      <c r="AR8" s="70"/>
      <c r="AS8" s="70"/>
      <c r="AT8" s="66">
        <f>データ!$S$6</f>
        <v>65.680000000000007</v>
      </c>
      <c r="AU8" s="67"/>
      <c r="AV8" s="67"/>
      <c r="AW8" s="67"/>
      <c r="AX8" s="67"/>
      <c r="AY8" s="67"/>
      <c r="AZ8" s="67"/>
      <c r="BA8" s="67"/>
      <c r="BB8" s="69">
        <f>データ!$T$6</f>
        <v>503.26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51.34</v>
      </c>
      <c r="J10" s="67"/>
      <c r="K10" s="67"/>
      <c r="L10" s="67"/>
      <c r="M10" s="67"/>
      <c r="N10" s="67"/>
      <c r="O10" s="68"/>
      <c r="P10" s="69">
        <f>データ!$P$6</f>
        <v>95.71</v>
      </c>
      <c r="Q10" s="69"/>
      <c r="R10" s="69"/>
      <c r="S10" s="69"/>
      <c r="T10" s="69"/>
      <c r="U10" s="69"/>
      <c r="V10" s="69"/>
      <c r="W10" s="70">
        <f>データ!$Q$6</f>
        <v>2597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31540</v>
      </c>
      <c r="AM10" s="70"/>
      <c r="AN10" s="70"/>
      <c r="AO10" s="70"/>
      <c r="AP10" s="70"/>
      <c r="AQ10" s="70"/>
      <c r="AR10" s="70"/>
      <c r="AS10" s="70"/>
      <c r="AT10" s="66">
        <f>データ!$V$6</f>
        <v>20.53</v>
      </c>
      <c r="AU10" s="67"/>
      <c r="AV10" s="67"/>
      <c r="AW10" s="67"/>
      <c r="AX10" s="67"/>
      <c r="AY10" s="67"/>
      <c r="AZ10" s="67"/>
      <c r="BA10" s="67"/>
      <c r="BB10" s="69">
        <f>データ!$W$6</f>
        <v>1536.29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nDUT4TsWpqlD17QO2aU+MZ5rj5sy5YfkvRpH3/JT7xOTAYZVkqKswiUsdZ9NNrgeo4PmfKBiQ4nfF2qAb+1L2w==" saltValue="GKHYWI3rGcMcZOP1H4ZY8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434434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熊本県　益城町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自治体職員</v>
      </c>
      <c r="N6" s="34" t="str">
        <f t="shared" si="3"/>
        <v>-</v>
      </c>
      <c r="O6" s="34">
        <f t="shared" si="3"/>
        <v>51.34</v>
      </c>
      <c r="P6" s="34">
        <f t="shared" si="3"/>
        <v>95.71</v>
      </c>
      <c r="Q6" s="34">
        <f t="shared" si="3"/>
        <v>2597</v>
      </c>
      <c r="R6" s="34">
        <f t="shared" si="3"/>
        <v>33054</v>
      </c>
      <c r="S6" s="34">
        <f t="shared" si="3"/>
        <v>65.680000000000007</v>
      </c>
      <c r="T6" s="34">
        <f t="shared" si="3"/>
        <v>503.26</v>
      </c>
      <c r="U6" s="34">
        <f t="shared" si="3"/>
        <v>31540</v>
      </c>
      <c r="V6" s="34">
        <f t="shared" si="3"/>
        <v>20.53</v>
      </c>
      <c r="W6" s="34">
        <f t="shared" si="3"/>
        <v>1536.29</v>
      </c>
      <c r="X6" s="35">
        <f>IF(X7="",NA(),X7)</f>
        <v>109.88</v>
      </c>
      <c r="Y6" s="35">
        <f t="shared" ref="Y6:AG6" si="4">IF(Y7="",NA(),Y7)</f>
        <v>102.43</v>
      </c>
      <c r="Z6" s="35">
        <f t="shared" si="4"/>
        <v>100.95</v>
      </c>
      <c r="AA6" s="35">
        <f t="shared" si="4"/>
        <v>82.6</v>
      </c>
      <c r="AB6" s="35">
        <f t="shared" si="4"/>
        <v>95.77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5">
        <f t="shared" ref="AJ6:AR6" si="5">IF(AJ7="",NA(),AJ7)</f>
        <v>86.18</v>
      </c>
      <c r="AK6" s="35">
        <f t="shared" si="5"/>
        <v>83.25</v>
      </c>
      <c r="AL6" s="35">
        <f t="shared" si="5"/>
        <v>70.25</v>
      </c>
      <c r="AM6" s="35">
        <f t="shared" si="5"/>
        <v>2.2200000000000002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1680.32</v>
      </c>
      <c r="AU6" s="35">
        <f t="shared" ref="AU6:BC6" si="6">IF(AU7="",NA(),AU7)</f>
        <v>423.47</v>
      </c>
      <c r="AV6" s="35">
        <f t="shared" si="6"/>
        <v>968.03</v>
      </c>
      <c r="AW6" s="35">
        <f t="shared" si="6"/>
        <v>418.3</v>
      </c>
      <c r="AX6" s="35">
        <f t="shared" si="6"/>
        <v>430.23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574.70000000000005</v>
      </c>
      <c r="BF6" s="35">
        <f t="shared" ref="BF6:BN6" si="7">IF(BF7="",NA(),BF7)</f>
        <v>623.78</v>
      </c>
      <c r="BG6" s="35">
        <f t="shared" si="7"/>
        <v>643.47</v>
      </c>
      <c r="BH6" s="35">
        <f t="shared" si="7"/>
        <v>881.04</v>
      </c>
      <c r="BI6" s="35">
        <f t="shared" si="7"/>
        <v>734.81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98.52</v>
      </c>
      <c r="BQ6" s="35">
        <f t="shared" ref="BQ6:BY6" si="8">IF(BQ7="",NA(),BQ7)</f>
        <v>93.54</v>
      </c>
      <c r="BR6" s="35">
        <f t="shared" si="8"/>
        <v>92.26</v>
      </c>
      <c r="BS6" s="35">
        <f t="shared" si="8"/>
        <v>69.73</v>
      </c>
      <c r="BT6" s="35">
        <f t="shared" si="8"/>
        <v>86.63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127.25</v>
      </c>
      <c r="CB6" s="35">
        <f t="shared" ref="CB6:CJ6" si="9">IF(CB7="",NA(),CB7)</f>
        <v>134.5</v>
      </c>
      <c r="CC6" s="35">
        <f t="shared" si="9"/>
        <v>136.41</v>
      </c>
      <c r="CD6" s="35">
        <f t="shared" si="9"/>
        <v>180.06</v>
      </c>
      <c r="CE6" s="35">
        <f t="shared" si="9"/>
        <v>146.75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46.49</v>
      </c>
      <c r="CM6" s="35">
        <f t="shared" ref="CM6:CU6" si="10">IF(CM7="",NA(),CM7)</f>
        <v>45.87</v>
      </c>
      <c r="CN6" s="35">
        <f t="shared" si="10"/>
        <v>47.42</v>
      </c>
      <c r="CO6" s="35">
        <f t="shared" si="10"/>
        <v>47.1</v>
      </c>
      <c r="CP6" s="35">
        <f t="shared" si="10"/>
        <v>48.2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92.35</v>
      </c>
      <c r="CX6" s="35">
        <f t="shared" ref="CX6:DF6" si="11">IF(CX7="",NA(),CX7)</f>
        <v>92.59</v>
      </c>
      <c r="CY6" s="35">
        <f t="shared" si="11"/>
        <v>91.41</v>
      </c>
      <c r="CZ6" s="35">
        <f t="shared" si="11"/>
        <v>70.959999999999994</v>
      </c>
      <c r="DA6" s="35">
        <f t="shared" si="11"/>
        <v>85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38.770000000000003</v>
      </c>
      <c r="DI6" s="35">
        <f t="shared" ref="DI6:DQ6" si="12">IF(DI7="",NA(),DI7)</f>
        <v>49.8</v>
      </c>
      <c r="DJ6" s="35">
        <f t="shared" si="12"/>
        <v>49.32</v>
      </c>
      <c r="DK6" s="35">
        <f t="shared" si="12"/>
        <v>51.01</v>
      </c>
      <c r="DL6" s="35">
        <f t="shared" si="12"/>
        <v>48.92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2.41</v>
      </c>
      <c r="DT6" s="35">
        <f t="shared" ref="DT6:EB6" si="13">IF(DT7="",NA(),DT7)</f>
        <v>2.37</v>
      </c>
      <c r="DU6" s="34">
        <f t="shared" si="13"/>
        <v>0</v>
      </c>
      <c r="DV6" s="34">
        <f t="shared" si="13"/>
        <v>0</v>
      </c>
      <c r="DW6" s="35">
        <f t="shared" si="13"/>
        <v>0.21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1.4</v>
      </c>
      <c r="EG6" s="34">
        <f t="shared" si="14"/>
        <v>0</v>
      </c>
      <c r="EH6" s="35">
        <f t="shared" si="14"/>
        <v>2.4300000000000002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434434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51.34</v>
      </c>
      <c r="P7" s="38">
        <v>95.71</v>
      </c>
      <c r="Q7" s="38">
        <v>2597</v>
      </c>
      <c r="R7" s="38">
        <v>33054</v>
      </c>
      <c r="S7" s="38">
        <v>65.680000000000007</v>
      </c>
      <c r="T7" s="38">
        <v>503.26</v>
      </c>
      <c r="U7" s="38">
        <v>31540</v>
      </c>
      <c r="V7" s="38">
        <v>20.53</v>
      </c>
      <c r="W7" s="38">
        <v>1536.29</v>
      </c>
      <c r="X7" s="38">
        <v>109.88</v>
      </c>
      <c r="Y7" s="38">
        <v>102.43</v>
      </c>
      <c r="Z7" s="38">
        <v>100.95</v>
      </c>
      <c r="AA7" s="38">
        <v>82.6</v>
      </c>
      <c r="AB7" s="38">
        <v>95.77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86.18</v>
      </c>
      <c r="AK7" s="38">
        <v>83.25</v>
      </c>
      <c r="AL7" s="38">
        <v>70.25</v>
      </c>
      <c r="AM7" s="38">
        <v>2.2200000000000002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1680.32</v>
      </c>
      <c r="AU7" s="38">
        <v>423.47</v>
      </c>
      <c r="AV7" s="38">
        <v>968.03</v>
      </c>
      <c r="AW7" s="38">
        <v>418.3</v>
      </c>
      <c r="AX7" s="38">
        <v>430.23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574.70000000000005</v>
      </c>
      <c r="BF7" s="38">
        <v>623.78</v>
      </c>
      <c r="BG7" s="38">
        <v>643.47</v>
      </c>
      <c r="BH7" s="38">
        <v>881.04</v>
      </c>
      <c r="BI7" s="38">
        <v>734.81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98.52</v>
      </c>
      <c r="BQ7" s="38">
        <v>93.54</v>
      </c>
      <c r="BR7" s="38">
        <v>92.26</v>
      </c>
      <c r="BS7" s="38">
        <v>69.73</v>
      </c>
      <c r="BT7" s="38">
        <v>86.63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127.25</v>
      </c>
      <c r="CB7" s="38">
        <v>134.5</v>
      </c>
      <c r="CC7" s="38">
        <v>136.41</v>
      </c>
      <c r="CD7" s="38">
        <v>180.06</v>
      </c>
      <c r="CE7" s="38">
        <v>146.75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46.49</v>
      </c>
      <c r="CM7" s="38">
        <v>45.87</v>
      </c>
      <c r="CN7" s="38">
        <v>47.42</v>
      </c>
      <c r="CO7" s="38">
        <v>47.1</v>
      </c>
      <c r="CP7" s="38">
        <v>48.2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92.35</v>
      </c>
      <c r="CX7" s="38">
        <v>92.59</v>
      </c>
      <c r="CY7" s="38">
        <v>91.41</v>
      </c>
      <c r="CZ7" s="38">
        <v>70.959999999999994</v>
      </c>
      <c r="DA7" s="38">
        <v>85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38.770000000000003</v>
      </c>
      <c r="DI7" s="38">
        <v>49.8</v>
      </c>
      <c r="DJ7" s="38">
        <v>49.32</v>
      </c>
      <c r="DK7" s="38">
        <v>51.01</v>
      </c>
      <c r="DL7" s="38">
        <v>48.92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2.41</v>
      </c>
      <c r="DT7" s="38">
        <v>2.37</v>
      </c>
      <c r="DU7" s="38">
        <v>0</v>
      </c>
      <c r="DV7" s="38">
        <v>0</v>
      </c>
      <c r="DW7" s="38">
        <v>0.21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0</v>
      </c>
      <c r="EE7" s="38">
        <v>0</v>
      </c>
      <c r="EF7" s="38">
        <v>1.4</v>
      </c>
      <c r="EG7" s="38">
        <v>0</v>
      </c>
      <c r="EH7" s="38">
        <v>2.4300000000000002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2019-02-06T02:29:28Z</cp:lastPrinted>
  <dcterms:created xsi:type="dcterms:W3CDTF">2018-12-03T08:38:59Z</dcterms:created>
  <dcterms:modified xsi:type="dcterms:W3CDTF">2019-02-06T02:29:30Z</dcterms:modified>
  <cp:category/>
</cp:coreProperties>
</file>