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sf8ndA8n6UIKCPBrkK9ildWmFhsV3G+pPO8g7HjBzzBG26blMU5luj4anrXBkbhESQoJcDWR9dQo2hUxl7bVQ==" workbookSaltValue="dQWhm71kZrhnrqgc0VtP9Q==" workbookSpinCount="100000" lockStructure="1"/>
  <bookViews>
    <workbookView xWindow="0" yWindow="0" windowWidth="20490" windowHeight="781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<sst xmlns="http://schemas.openxmlformats.org/spreadsheetml/2006/main" count="232" uniqueCount="120">
  <si>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</si>
  <si>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</si>
  <si>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</si>
  <si>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</si>
  <si>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</si>
  <si>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</si>
  <si>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</si>
  <si>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</si>
  <si>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</si>
  <si>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</si>
  <si>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</si>
  <si>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</si>
  <si>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</si>
  <si>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</si>
  <si>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</si>
  <si>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</si>
  <si>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</si>
  <si>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</si>
  <si>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</si>
  <si>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</si>
  <si>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</si>
  <si>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</si>
  <si>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</si>
  <si>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</si>
  <si>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</si>
  <si>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</si>
  <si>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</si>
  <si>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</si>
  <si>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</si>
  <si>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</si>
  <si>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</si>
  <si>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</si>
  <si>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</si>
  <si>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</si>
  <si>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</si>
  <si>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</si>
  <si>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</si>
  <si>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</si>
  <si>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</si>
  <si>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</si>
  <si>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</si>
  <si>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</si>
  <si>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</si>
  <si>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</si>
  <si>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</si>
  <si>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</si>
  <si>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</si>
  <si>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</si>
  <si>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</si>
  <si>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</si>
  <si>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</si>
  <si>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</si>
  <si>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</si>
  <si>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</si>
  <si>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</si>
  <si>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</si>
  <si>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</si>
  <si>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</si>
  <si>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</si>
  <si>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</si>
  <si>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</si>
  <si>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</si>
  <si>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</si>
  <si>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</si>
  <si>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</si>
  <si>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</si>
  <si>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</si>
  <si>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</si>
  <si>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</si>
  <si>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</si>
  <si>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</si>
  <si>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</si>
  <si>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</si>
  <si>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</si>
  <si>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</si>
  <si>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</si>
  <si>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</si>
  <si>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</si>
  <si>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</si>
  <si>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</si>
  <si>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</si>
  <si>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</si>
  <si>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</si>
  <si>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</si>
  <si>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</si>
  <si>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</si>
  <si>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</si>
  <si>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</si>
  <si>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</si>
  <si>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</si>
  <si>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</si>
  <si>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</si>
  <si>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</si>
  <si>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</si>
  <si>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</si>
  <si>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</si>
  <si>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</si>
  <si>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</si>
  <si>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</si>
  <si>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</si>
  <si>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</si>
  <si>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</si>
  <si>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</si>
  <si>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</si>
  <si>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</si>
  <si>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</si>
  <si>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</si>
  <si>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</si>
  <si>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</si>
  <si>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</si>
  <si>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</si>
  <si>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</si>
  <si>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</si>
  <si>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</si>
  <si>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</si>
  <si>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</si>
  <si>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</si>
  <si>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の悪化については、当該年度に大幅な資産の除却が発生したことや、大規模な漏水により揚水ポンプの動力費や修繕費等が高騰したことによるものである。維持管理機能を強化し、有収率の向上に努めたい。③流動比率は建設改良の財源の起債を削減している影響で年々低下しており、今後も同様の経営方針の余波が見込まれるため、支払能力に支障をきたさないよう資金繰りには十分注意していきたい。④の企業債残高対給水収益比率については前年度に比べ改善を見せており、経営改善の成果が現れている。今後とも、キャッシュフローを意識した予算編成により適切な起債額の設定に努めたい。⑤料金回収率は100％を下回っているものの、前述の①経常収支比率についての内容で触れたとおり、経常費用が一時的に高騰したことによるもので、慢性的な悪化ではないため、翌年後以降の推移を注視しつつ今後とも適切かつ柔軟な料金設定に努めたい。⑥給水原価についても同様で、前述の経常費用の高騰が要因である。維持管理機能の強化により漏水等による有収率の低下を避け、経常費用の削減に引続き取り組みたい。⑦施設利用率については一見して望ましい状態に思えるものの、実際には前述の漏水により一日平均配水量が増加しているにすぎないため、有収率と併せて分析する必要がある。経年劣化が著しい施設が集中している地域や漏水事故等の原因を分析するなどして対策を進めたい。</t>
    <rPh sb="1" eb="3">
      <t>ケイジョウ</t>
    </rPh>
    <rPh sb="3" eb="5">
      <t>シュウシ</t>
    </rPh>
    <rPh sb="5" eb="7">
      <t>ヒリツ</t>
    </rPh>
    <rPh sb="8" eb="10">
      <t>アッカ</t>
    </rPh>
    <rPh sb="16" eb="18">
      <t>トウガイ</t>
    </rPh>
    <rPh sb="18" eb="20">
      <t>ネンド</t>
    </rPh>
    <rPh sb="21" eb="23">
      <t>オオハバ</t>
    </rPh>
    <rPh sb="24" eb="26">
      <t>シサン</t>
    </rPh>
    <rPh sb="27" eb="29">
      <t>ジョキャク</t>
    </rPh>
    <rPh sb="30" eb="32">
      <t>ハッセイ</t>
    </rPh>
    <rPh sb="38" eb="41">
      <t>ダイキボ</t>
    </rPh>
    <rPh sb="42" eb="44">
      <t>ロウスイ</t>
    </rPh>
    <rPh sb="47" eb="49">
      <t>ヨウスイ</t>
    </rPh>
    <rPh sb="53" eb="55">
      <t>ドウリョク</t>
    </rPh>
    <rPh sb="55" eb="56">
      <t>ヒ</t>
    </rPh>
    <rPh sb="57" eb="60">
      <t>シュウゼンヒ</t>
    </rPh>
    <rPh sb="60" eb="61">
      <t>トウ</t>
    </rPh>
    <rPh sb="62" eb="64">
      <t>コウトウ</t>
    </rPh>
    <rPh sb="77" eb="79">
      <t>イジ</t>
    </rPh>
    <rPh sb="79" eb="81">
      <t>カンリ</t>
    </rPh>
    <rPh sb="81" eb="83">
      <t>キノウ</t>
    </rPh>
    <rPh sb="84" eb="86">
      <t>キョウカ</t>
    </rPh>
    <rPh sb="88" eb="89">
      <t>ユウ</t>
    </rPh>
    <rPh sb="89" eb="91">
      <t>シュウリツ</t>
    </rPh>
    <rPh sb="92" eb="94">
      <t>コウジョウ</t>
    </rPh>
    <rPh sb="95" eb="96">
      <t>ツト</t>
    </rPh>
    <rPh sb="101" eb="103">
      <t>リュウドウ</t>
    </rPh>
    <rPh sb="103" eb="105">
      <t>ヒリツ</t>
    </rPh>
    <rPh sb="106" eb="108">
      <t>ケンセツ</t>
    </rPh>
    <rPh sb="108" eb="110">
      <t>カイリョウ</t>
    </rPh>
    <rPh sb="111" eb="113">
      <t>ザイゲン</t>
    </rPh>
    <rPh sb="114" eb="116">
      <t>キサイ</t>
    </rPh>
    <rPh sb="117" eb="119">
      <t>サクゲン</t>
    </rPh>
    <rPh sb="123" eb="125">
      <t>エイキョウ</t>
    </rPh>
    <rPh sb="126" eb="128">
      <t>ネンネン</t>
    </rPh>
    <rPh sb="128" eb="130">
      <t>テイカ</t>
    </rPh>
    <rPh sb="135" eb="137">
      <t>コンゴ</t>
    </rPh>
    <rPh sb="138" eb="140">
      <t>ドウヨウ</t>
    </rPh>
    <rPh sb="141" eb="143">
      <t>ケイエイ</t>
    </rPh>
    <rPh sb="143" eb="145">
      <t>ホウシン</t>
    </rPh>
    <rPh sb="146" eb="148">
      <t>ヨハ</t>
    </rPh>
    <rPh sb="149" eb="151">
      <t>ミコ</t>
    </rPh>
    <rPh sb="157" eb="159">
      <t>シハラ</t>
    </rPh>
    <rPh sb="159" eb="161">
      <t>ノウリョク</t>
    </rPh>
    <rPh sb="162" eb="164">
      <t>シショウ</t>
    </rPh>
    <rPh sb="172" eb="174">
      <t>シキン</t>
    </rPh>
    <rPh sb="174" eb="175">
      <t>グ</t>
    </rPh>
    <rPh sb="178" eb="180">
      <t>ジュウブン</t>
    </rPh>
    <rPh sb="180" eb="182">
      <t>チュウイ</t>
    </rPh>
    <rPh sb="191" eb="193">
      <t>キギョウ</t>
    </rPh>
    <rPh sb="193" eb="194">
      <t>サイ</t>
    </rPh>
    <rPh sb="194" eb="196">
      <t>ザンダカ</t>
    </rPh>
    <rPh sb="196" eb="197">
      <t>タイ</t>
    </rPh>
    <rPh sb="197" eb="199">
      <t>キュウスイ</t>
    </rPh>
    <rPh sb="199" eb="201">
      <t>シュウエキ</t>
    </rPh>
    <rPh sb="201" eb="203">
      <t>ヒリツ</t>
    </rPh>
    <rPh sb="208" eb="211">
      <t>ゼンネンド</t>
    </rPh>
    <rPh sb="212" eb="213">
      <t>クラ</t>
    </rPh>
    <rPh sb="214" eb="216">
      <t>カイゼン</t>
    </rPh>
    <rPh sb="217" eb="218">
      <t>ミ</t>
    </rPh>
    <rPh sb="223" eb="225">
      <t>ケイエイ</t>
    </rPh>
    <rPh sb="225" eb="227">
      <t>カイゼン</t>
    </rPh>
    <rPh sb="228" eb="230">
      <t>セイカ</t>
    </rPh>
    <rPh sb="231" eb="232">
      <t>アラワ</t>
    </rPh>
    <rPh sb="237" eb="239">
      <t>コンゴ</t>
    </rPh>
    <rPh sb="251" eb="253">
      <t>イシキ</t>
    </rPh>
    <rPh sb="255" eb="257">
      <t>ヨサン</t>
    </rPh>
    <rPh sb="257" eb="259">
      <t>ヘンセイ</t>
    </rPh>
    <rPh sb="262" eb="264">
      <t>テキセツ</t>
    </rPh>
    <rPh sb="265" eb="267">
      <t>キサイ</t>
    </rPh>
    <rPh sb="267" eb="268">
      <t>ガク</t>
    </rPh>
    <rPh sb="269" eb="271">
      <t>セッテイ</t>
    </rPh>
    <rPh sb="272" eb="273">
      <t>ツト</t>
    </rPh>
    <rPh sb="278" eb="280">
      <t>リョウキン</t>
    </rPh>
    <rPh sb="280" eb="282">
      <t>カイシュウ</t>
    </rPh>
    <rPh sb="282" eb="283">
      <t>リツ</t>
    </rPh>
    <rPh sb="289" eb="291">
      <t>シタマワ</t>
    </rPh>
    <rPh sb="299" eb="301">
      <t>ゼンジュツ</t>
    </rPh>
    <rPh sb="303" eb="305">
      <t>ケイジョウ</t>
    </rPh>
    <rPh sb="305" eb="307">
      <t>シュウシ</t>
    </rPh>
    <rPh sb="307" eb="309">
      <t>ヒリツ</t>
    </rPh>
    <rPh sb="314" eb="316">
      <t>ナイヨウ</t>
    </rPh>
    <rPh sb="317" eb="318">
      <t>フ</t>
    </rPh>
    <rPh sb="324" eb="326">
      <t>ケイジョウ</t>
    </rPh>
    <rPh sb="326" eb="328">
      <t>ヒヨウ</t>
    </rPh>
    <rPh sb="329" eb="332">
      <t>イチジテキ</t>
    </rPh>
    <rPh sb="333" eb="335">
      <t>コウトウ</t>
    </rPh>
    <rPh sb="346" eb="349">
      <t>マンセイテキ</t>
    </rPh>
    <rPh sb="350" eb="352">
      <t>アッカ</t>
    </rPh>
    <rPh sb="359" eb="361">
      <t>ヨクネン</t>
    </rPh>
    <rPh sb="361" eb="362">
      <t>ゴ</t>
    </rPh>
    <rPh sb="362" eb="364">
      <t>イコウ</t>
    </rPh>
    <rPh sb="365" eb="367">
      <t>スイイ</t>
    </rPh>
    <rPh sb="368" eb="370">
      <t>チュウシ</t>
    </rPh>
    <rPh sb="373" eb="375">
      <t>コンゴ</t>
    </rPh>
    <rPh sb="377" eb="379">
      <t>テキセツ</t>
    </rPh>
    <rPh sb="381" eb="383">
      <t>ジュウナン</t>
    </rPh>
    <rPh sb="384" eb="386">
      <t>リョウキン</t>
    </rPh>
    <rPh sb="386" eb="388">
      <t>セッテイ</t>
    </rPh>
    <rPh sb="389" eb="390">
      <t>ツト</t>
    </rPh>
    <rPh sb="395" eb="397">
      <t>キュウスイ</t>
    </rPh>
    <rPh sb="397" eb="399">
      <t>ゲンカ</t>
    </rPh>
    <rPh sb="404" eb="406">
      <t>ドウヨウ</t>
    </rPh>
    <rPh sb="408" eb="410">
      <t>ゼンジュツ</t>
    </rPh>
    <rPh sb="411" eb="413">
      <t>ケイジョウ</t>
    </rPh>
    <rPh sb="413" eb="415">
      <t>ヒヨウ</t>
    </rPh>
    <rPh sb="416" eb="418">
      <t>コウトウ</t>
    </rPh>
    <rPh sb="419" eb="421">
      <t>ヨウイン</t>
    </rPh>
    <rPh sb="425" eb="427">
      <t>イジ</t>
    </rPh>
    <rPh sb="427" eb="429">
      <t>カンリ</t>
    </rPh>
    <rPh sb="429" eb="431">
      <t>キノウ</t>
    </rPh>
    <rPh sb="432" eb="434">
      <t>キョウカ</t>
    </rPh>
    <rPh sb="437" eb="439">
      <t>ロウスイ</t>
    </rPh>
    <rPh sb="439" eb="440">
      <t>ナド</t>
    </rPh>
    <rPh sb="443" eb="444">
      <t>ユウ</t>
    </rPh>
    <rPh sb="444" eb="446">
      <t>シュウリツ</t>
    </rPh>
    <rPh sb="447" eb="449">
      <t>テイカ</t>
    </rPh>
    <rPh sb="450" eb="451">
      <t>サ</t>
    </rPh>
    <rPh sb="453" eb="455">
      <t>ケイジョウ</t>
    </rPh>
    <rPh sb="455" eb="457">
      <t>ヒヨウ</t>
    </rPh>
    <rPh sb="458" eb="460">
      <t>サクゲン</t>
    </rPh>
    <rPh sb="461" eb="463">
      <t>ヒキツヅ</t>
    </rPh>
    <rPh sb="464" eb="465">
      <t>ト</t>
    </rPh>
    <rPh sb="466" eb="467">
      <t>ク</t>
    </rPh>
    <rPh sb="472" eb="474">
      <t>シセツ</t>
    </rPh>
    <rPh sb="474" eb="477">
      <t>リヨウリツ</t>
    </rPh>
    <rPh sb="482" eb="484">
      <t>イッケン</t>
    </rPh>
    <rPh sb="486" eb="487">
      <t>ノゾ</t>
    </rPh>
    <rPh sb="490" eb="492">
      <t>ジョウタイ</t>
    </rPh>
    <rPh sb="493" eb="494">
      <t>オモ</t>
    </rPh>
    <rPh sb="500" eb="502">
      <t>ジッサイ</t>
    </rPh>
    <rPh sb="504" eb="506">
      <t>ゼンジュツ</t>
    </rPh>
    <rPh sb="507" eb="509">
      <t>ロウスイ</t>
    </rPh>
    <rPh sb="512" eb="514">
      <t>イチニチ</t>
    </rPh>
    <rPh sb="514" eb="516">
      <t>ヘイキン</t>
    </rPh>
    <rPh sb="518" eb="519">
      <t>リョウ</t>
    </rPh>
    <rPh sb="520" eb="522">
      <t>ゾウカ</t>
    </rPh>
    <rPh sb="534" eb="535">
      <t>ユウ</t>
    </rPh>
    <rPh sb="535" eb="537">
      <t>シュウリツ</t>
    </rPh>
    <rPh sb="538" eb="539">
      <t>アワ</t>
    </rPh>
    <rPh sb="541" eb="543">
      <t>ブンセキ</t>
    </rPh>
    <rPh sb="545" eb="547">
      <t>ヒツヨウ</t>
    </rPh>
    <rPh sb="551" eb="553">
      <t>ケイネン</t>
    </rPh>
    <rPh sb="553" eb="555">
      <t>レッカ</t>
    </rPh>
    <rPh sb="556" eb="557">
      <t>イチジル</t>
    </rPh>
    <rPh sb="559" eb="561">
      <t>シセツ</t>
    </rPh>
    <rPh sb="562" eb="564">
      <t>シュウチュウ</t>
    </rPh>
    <rPh sb="568" eb="570">
      <t>チイキ</t>
    </rPh>
    <rPh sb="571" eb="573">
      <t>ロウスイ</t>
    </rPh>
    <rPh sb="573" eb="576">
      <t>ジコトウ</t>
    </rPh>
    <rPh sb="577" eb="579">
      <t>ゲンイン</t>
    </rPh>
    <rPh sb="580" eb="582">
      <t>ブンセキ</t>
    </rPh>
    <rPh sb="588" eb="590">
      <t>タイサク</t>
    </rPh>
    <rPh sb="591" eb="592">
      <t>スス</t>
    </rPh>
    <phoneticPr fontId="4"/>
  </si>
  <si>
    <t>①有形固定資産減価償却率については、施設全体の内かなりの割合を占める固定資産が当該年度において耐用年数を迎えたことにより上昇したものである。該当する固定資産については翌年度において更新を実施することになっているため若干の改善を見込むことができる。翌年度以降の推移を見守りたい。②管路経年化率についても有形固定資産減価償却率と同じ原因で急騰しており、一段と管路の老朽化が進んだということになる。今後は該当する施設の老朽化による故障などの傾向を把握し、適切な更新計画の立案に努めたい。③管路更新率は、一時期低下しつづけた状態から脱却し、更新率も徐々に改善されているように思う。経常収支の動向も視野に入れつつ、効率的な更新投資を加速させていきたい。</t>
    <rPh sb="1" eb="3">
      <t>ユウケイ</t>
    </rPh>
    <rPh sb="3" eb="5">
      <t>コテイ</t>
    </rPh>
    <rPh sb="5" eb="7">
      <t>シサン</t>
    </rPh>
    <rPh sb="7" eb="9">
      <t>ゲンカ</t>
    </rPh>
    <rPh sb="9" eb="11">
      <t>ショウキャク</t>
    </rPh>
    <rPh sb="11" eb="12">
      <t>リツ</t>
    </rPh>
    <rPh sb="18" eb="20">
      <t>シセツ</t>
    </rPh>
    <rPh sb="20" eb="22">
      <t>ゼンタイ</t>
    </rPh>
    <rPh sb="23" eb="24">
      <t>ウチ</t>
    </rPh>
    <rPh sb="28" eb="30">
      <t>ワリアイ</t>
    </rPh>
    <rPh sb="31" eb="32">
      <t>シ</t>
    </rPh>
    <rPh sb="34" eb="36">
      <t>コテイ</t>
    </rPh>
    <rPh sb="36" eb="38">
      <t>シサン</t>
    </rPh>
    <rPh sb="39" eb="41">
      <t>トウガイ</t>
    </rPh>
    <rPh sb="41" eb="43">
      <t>ネンド</t>
    </rPh>
    <rPh sb="47" eb="49">
      <t>タイヨウ</t>
    </rPh>
    <rPh sb="49" eb="51">
      <t>ネンスウ</t>
    </rPh>
    <rPh sb="52" eb="53">
      <t>ムカ</t>
    </rPh>
    <rPh sb="60" eb="62">
      <t>ジョウショウ</t>
    </rPh>
    <rPh sb="70" eb="72">
      <t>ガイトウ</t>
    </rPh>
    <rPh sb="74" eb="76">
      <t>コテイ</t>
    </rPh>
    <rPh sb="76" eb="78">
      <t>シサン</t>
    </rPh>
    <rPh sb="83" eb="86">
      <t>ヨクネンド</t>
    </rPh>
    <rPh sb="90" eb="92">
      <t>コウシン</t>
    </rPh>
    <rPh sb="93" eb="95">
      <t>ジッシ</t>
    </rPh>
    <rPh sb="107" eb="109">
      <t>ジャッカン</t>
    </rPh>
    <rPh sb="110" eb="112">
      <t>カイゼン</t>
    </rPh>
    <rPh sb="113" eb="115">
      <t>ミコ</t>
    </rPh>
    <rPh sb="123" eb="126">
      <t>ヨクネンド</t>
    </rPh>
    <rPh sb="126" eb="128">
      <t>イコウ</t>
    </rPh>
    <rPh sb="129" eb="131">
      <t>スイイ</t>
    </rPh>
    <rPh sb="132" eb="134">
      <t>ミマモ</t>
    </rPh>
    <rPh sb="139" eb="141">
      <t>カンロ</t>
    </rPh>
    <rPh sb="141" eb="144">
      <t>ケイネンカ</t>
    </rPh>
    <rPh sb="144" eb="145">
      <t>リツ</t>
    </rPh>
    <rPh sb="150" eb="152">
      <t>ユウケイ</t>
    </rPh>
    <rPh sb="152" eb="154">
      <t>コテイ</t>
    </rPh>
    <rPh sb="154" eb="156">
      <t>シサン</t>
    </rPh>
    <rPh sb="156" eb="158">
      <t>ゲンカ</t>
    </rPh>
    <rPh sb="158" eb="160">
      <t>ショウキャク</t>
    </rPh>
    <rPh sb="160" eb="161">
      <t>リツ</t>
    </rPh>
    <rPh sb="162" eb="163">
      <t>オナ</t>
    </rPh>
    <rPh sb="164" eb="166">
      <t>ゲンイン</t>
    </rPh>
    <rPh sb="167" eb="169">
      <t>キュウトウ</t>
    </rPh>
    <rPh sb="174" eb="176">
      <t>イチダン</t>
    </rPh>
    <rPh sb="177" eb="179">
      <t>カンロ</t>
    </rPh>
    <rPh sb="180" eb="183">
      <t>ロウキュウカ</t>
    </rPh>
    <rPh sb="184" eb="185">
      <t>スス</t>
    </rPh>
    <rPh sb="196" eb="198">
      <t>コンゴ</t>
    </rPh>
    <rPh sb="199" eb="201">
      <t>ガイトウ</t>
    </rPh>
    <rPh sb="203" eb="205">
      <t>シセツ</t>
    </rPh>
    <rPh sb="206" eb="209">
      <t>ロウキュウカ</t>
    </rPh>
    <rPh sb="212" eb="214">
      <t>コショウ</t>
    </rPh>
    <rPh sb="217" eb="219">
      <t>ケイコウ</t>
    </rPh>
    <rPh sb="220" eb="222">
      <t>ハアク</t>
    </rPh>
    <rPh sb="224" eb="226">
      <t>テキセツ</t>
    </rPh>
    <rPh sb="227" eb="229">
      <t>コウシン</t>
    </rPh>
    <rPh sb="229" eb="231">
      <t>ケイカク</t>
    </rPh>
    <rPh sb="232" eb="234">
      <t>リツアン</t>
    </rPh>
    <rPh sb="235" eb="236">
      <t>ツト</t>
    </rPh>
    <rPh sb="241" eb="243">
      <t>カンロ</t>
    </rPh>
    <rPh sb="243" eb="245">
      <t>コウシン</t>
    </rPh>
    <rPh sb="245" eb="246">
      <t>リツ</t>
    </rPh>
    <rPh sb="248" eb="249">
      <t>イチ</t>
    </rPh>
    <rPh sb="249" eb="251">
      <t>ジキ</t>
    </rPh>
    <rPh sb="251" eb="253">
      <t>テイカ</t>
    </rPh>
    <rPh sb="258" eb="260">
      <t>ジョウタイ</t>
    </rPh>
    <rPh sb="262" eb="264">
      <t>ダッキャク</t>
    </rPh>
    <rPh sb="266" eb="268">
      <t>コウシン</t>
    </rPh>
    <rPh sb="268" eb="269">
      <t>リツ</t>
    </rPh>
    <rPh sb="270" eb="272">
      <t>ジョジョ</t>
    </rPh>
    <rPh sb="273" eb="275">
      <t>カイゼン</t>
    </rPh>
    <rPh sb="283" eb="284">
      <t>オモ</t>
    </rPh>
    <rPh sb="286" eb="288">
      <t>ケイジョウ</t>
    </rPh>
    <rPh sb="288" eb="290">
      <t>シュウシ</t>
    </rPh>
    <rPh sb="291" eb="293">
      <t>ドウコウ</t>
    </rPh>
    <rPh sb="294" eb="296">
      <t>シヤ</t>
    </rPh>
    <rPh sb="297" eb="298">
      <t>イ</t>
    </rPh>
    <rPh sb="302" eb="305">
      <t>コウリツテキ</t>
    </rPh>
    <rPh sb="306" eb="308">
      <t>コウシン</t>
    </rPh>
    <rPh sb="308" eb="310">
      <t>トウシ</t>
    </rPh>
    <rPh sb="311" eb="313">
      <t>カソク</t>
    </rPh>
    <phoneticPr fontId="4"/>
  </si>
  <si>
    <t>全体傾向として、まだ当該年度中には熊本地震の影響が抜け切れておらず、⑦施設利用率と⑧有収率の平成28年度から当該年度まで２ヵ年に見られる負の相関関係からも、施設の漏水事故等による経営状態の一時的な悪化が顕著である。通常の維持管理機能を強化することで経常収支を安定させつつ、効率的な資本投資とこれを実施するための適切な資金繰りにより経営改善に努めたい。</t>
    <rPh sb="0" eb="2">
      <t>ゼンタイ</t>
    </rPh>
    <rPh sb="2" eb="4">
      <t>ケイコウ</t>
    </rPh>
    <rPh sb="10" eb="12">
      <t>トウガイ</t>
    </rPh>
    <rPh sb="12" eb="14">
      <t>ネンド</t>
    </rPh>
    <rPh sb="14" eb="15">
      <t>チュウ</t>
    </rPh>
    <rPh sb="17" eb="18">
      <t>クマ</t>
    </rPh>
    <rPh sb="18" eb="19">
      <t>モト</t>
    </rPh>
    <rPh sb="19" eb="21">
      <t>ジシン</t>
    </rPh>
    <rPh sb="22" eb="24">
      <t>エイキョウ</t>
    </rPh>
    <rPh sb="25" eb="26">
      <t>ヌ</t>
    </rPh>
    <rPh sb="27" eb="28">
      <t>キ</t>
    </rPh>
    <rPh sb="35" eb="37">
      <t>シセツ</t>
    </rPh>
    <rPh sb="37" eb="39">
      <t>リヨウ</t>
    </rPh>
    <rPh sb="39" eb="40">
      <t>リツ</t>
    </rPh>
    <rPh sb="42" eb="43">
      <t>ユウ</t>
    </rPh>
    <rPh sb="43" eb="45">
      <t>シュウリツ</t>
    </rPh>
    <rPh sb="46" eb="48">
      <t>ヘイセイ</t>
    </rPh>
    <rPh sb="50" eb="52">
      <t>ネンド</t>
    </rPh>
    <rPh sb="54" eb="56">
      <t>トウガイ</t>
    </rPh>
    <rPh sb="56" eb="58">
      <t>ネンド</t>
    </rPh>
    <rPh sb="62" eb="63">
      <t>ネン</t>
    </rPh>
    <rPh sb="64" eb="65">
      <t>ミ</t>
    </rPh>
    <rPh sb="68" eb="69">
      <t>フ</t>
    </rPh>
    <rPh sb="70" eb="72">
      <t>ソウカン</t>
    </rPh>
    <rPh sb="72" eb="74">
      <t>カンケイ</t>
    </rPh>
    <rPh sb="78" eb="80">
      <t>シセツ</t>
    </rPh>
    <rPh sb="81" eb="83">
      <t>ロウスイ</t>
    </rPh>
    <rPh sb="83" eb="85">
      <t>ジコ</t>
    </rPh>
    <rPh sb="85" eb="86">
      <t>ナド</t>
    </rPh>
    <rPh sb="89" eb="91">
      <t>ケイエイ</t>
    </rPh>
    <rPh sb="91" eb="93">
      <t>ジョウタイ</t>
    </rPh>
    <rPh sb="94" eb="97">
      <t>イチジテキ</t>
    </rPh>
    <rPh sb="98" eb="100">
      <t>アッカ</t>
    </rPh>
    <rPh sb="101" eb="103">
      <t>ケンチョ</t>
    </rPh>
    <rPh sb="107" eb="109">
      <t>ツウジョウ</t>
    </rPh>
    <rPh sb="110" eb="112">
      <t>イジ</t>
    </rPh>
    <rPh sb="112" eb="114">
      <t>カンリ</t>
    </rPh>
    <rPh sb="114" eb="116">
      <t>キノウ</t>
    </rPh>
    <rPh sb="117" eb="119">
      <t>キョウカ</t>
    </rPh>
    <rPh sb="124" eb="126">
      <t>ケイジョウ</t>
    </rPh>
    <rPh sb="126" eb="128">
      <t>シュウシ</t>
    </rPh>
    <rPh sb="129" eb="131">
      <t>アンテイ</t>
    </rPh>
    <rPh sb="136" eb="139">
      <t>コウリツテキ</t>
    </rPh>
    <rPh sb="140" eb="142">
      <t>シホン</t>
    </rPh>
    <rPh sb="142" eb="144">
      <t>トウシ</t>
    </rPh>
    <rPh sb="148" eb="150">
      <t>ジッシ</t>
    </rPh>
    <rPh sb="155" eb="157">
      <t>テキセツ</t>
    </rPh>
    <rPh sb="158" eb="160">
      <t>シキン</t>
    </rPh>
    <rPh sb="160" eb="161">
      <t>グ</t>
    </rPh>
    <rPh sb="165" eb="167">
      <t>ケイエイ</t>
    </rPh>
    <rPh sb="167" eb="169">
      <t>カイゼン</t>
    </rPh>
    <rPh sb="170" eb="17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</si>
</sst>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0.59</c:v>
                </c:pt>
                <c:pt idx="1">
                  <c:v>0.12</c:v>
                </c:pt>
                <c:pt idx="2" formatCode="#,##0.00;&quot;△&quot;#,##0.00">
                  <c:v>0</c:v>
                </c:pt>
                <c:pt idx="3" formatCode="#,##0.00;&quot;△&quot;#,##0.00">
                  <c:v>0</c:v>
                </c:pt>
                <c:pt idx="4">
                  <c:v>0.94</c:v>
                </c:pt>
              </c:numCache>
            </c:numRef>
          </c:val>
          <c:extLst xmlns:c16r2="http://schemas.microsoft.com/office/drawing/2015/06/chart">
            <c:ext xmlns:c16="http://schemas.microsoft.com/office/drawing/2014/chart" uri="{C3380CC4-5D6E-409C-BE32-E72D297353CC}">
              <c16:uniqueId val="{00000000-074A-4B4E-AB94-53353EF6B6DF}"/>
            </c:ext>
          </c:extLst>
        </c:ser>
        <c:dLbls>
          <c:showLegendKey val="0"/>
          <c:showVal val="0"/>
          <c:showCatName val="0"/>
          <c:showSerName val="0"/>
          <c:showPercent val="0"/>
          <c:showBubbleSize val="0"/>
        </c:dLbls>
        <c:gapWidth val="150"/>
        <c:axId val="77423744"/>
        <c:axId val="77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074A-4B4E-AB94-53353EF6B6DF}"/>
            </c:ext>
          </c:extLst>
        </c:ser>
        <c:dLbls>
          <c:showLegendKey val="0"/>
          <c:showVal val="0"/>
          <c:showCatName val="0"/>
          <c:showSerName val="0"/>
          <c:showPercent val="0"/>
          <c:showBubbleSize val="0"/>
        </c:dLbls>
        <c:marker val="1"/>
        <c:smooth val="0"/>
        <c:axId val="77423744"/>
        <c:axId val="77425664"/>
      </c:lineChart>
      <c:dateAx>
        <c:axId val="77423744"/>
        <c:scaling>
          <c:orientation val="minMax"/>
        </c:scaling>
        <c:delete val="1"/>
        <c:axPos val="b"/>
        <c:numFmt formatCode="ge" sourceLinked="1"/>
        <c:majorTickMark val="none"/>
        <c:minorTickMark val="none"/>
        <c:tickLblPos val="none"/>
        <c:crossAx val="77425664"/>
        <c:crosses val="autoZero"/>
        <c:auto val="1"/>
        <c:lblOffset val="100"/>
        <c:baseTimeUnit val="years"/>
      </c:dateAx>
      <c:valAx>
        <c:axId val="774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51.71</c:v>
                </c:pt>
                <c:pt idx="1">
                  <c:v>51.36</c:v>
                </c:pt>
                <c:pt idx="2">
                  <c:v>51.94</c:v>
                </c:pt>
                <c:pt idx="3">
                  <c:v>57.23</c:v>
                </c:pt>
                <c:pt idx="4">
                  <c:v>55.91</c:v>
                </c:pt>
              </c:numCache>
            </c:numRef>
          </c:val>
          <c:extLst xmlns:c16r2="http://schemas.microsoft.com/office/drawing/2015/06/chart">
            <c:ext xmlns:c16="http://schemas.microsoft.com/office/drawing/2014/chart" uri="{C3380CC4-5D6E-409C-BE32-E72D297353CC}">
              <c16:uniqueId val="{00000000-9F63-408A-A697-C62A94CD7D8F}"/>
            </c:ext>
          </c:extLst>
        </c:ser>
        <c:dLbls>
          <c:showLegendKey val="0"/>
          <c:showVal val="0"/>
          <c:showCatName val="0"/>
          <c:showSerName val="0"/>
          <c:showPercent val="0"/>
          <c:showBubbleSize val="0"/>
        </c:dLbls>
        <c:gapWidth val="150"/>
        <c:axId val="93549696"/>
        <c:axId val="935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9F63-408A-A697-C62A94CD7D8F}"/>
            </c:ext>
          </c:extLst>
        </c:ser>
        <c:dLbls>
          <c:showLegendKey val="0"/>
          <c:showVal val="0"/>
          <c:showCatName val="0"/>
          <c:showSerName val="0"/>
          <c:showPercent val="0"/>
          <c:showBubbleSize val="0"/>
        </c:dLbls>
        <c:marker val="1"/>
        <c:smooth val="0"/>
        <c:axId val="93549696"/>
        <c:axId val="93551616"/>
      </c:lineChart>
      <c:dateAx>
        <c:axId val="93549696"/>
        <c:scaling>
          <c:orientation val="minMax"/>
        </c:scaling>
        <c:delete val="1"/>
        <c:axPos val="b"/>
        <c:numFmt formatCode="ge" sourceLinked="1"/>
        <c:majorTickMark val="none"/>
        <c:minorTickMark val="none"/>
        <c:tickLblPos val="none"/>
        <c:crossAx val="93551616"/>
        <c:crosses val="autoZero"/>
        <c:auto val="1"/>
        <c:lblOffset val="100"/>
        <c:baseTimeUnit val="years"/>
      </c:dateAx>
      <c:valAx>
        <c:axId val="935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84.8</c:v>
                </c:pt>
                <c:pt idx="1">
                  <c:v>84.46</c:v>
                </c:pt>
                <c:pt idx="2">
                  <c:v>84.03</c:v>
                </c:pt>
                <c:pt idx="3">
                  <c:v>73.06</c:v>
                </c:pt>
                <c:pt idx="4">
                  <c:v>75.599999999999994</c:v>
                </c:pt>
              </c:numCache>
            </c:numRef>
          </c:val>
          <c:extLst xmlns:c16r2="http://schemas.microsoft.com/office/drawing/2015/06/chart">
            <c:ext xmlns:c16="http://schemas.microsoft.com/office/drawing/2014/chart" uri="{C3380CC4-5D6E-409C-BE32-E72D297353CC}">
              <c16:uniqueId val="{00000000-A20D-4E39-A080-2213144FBC3E}"/>
            </c:ext>
          </c:extLst>
        </c:ser>
        <c:dLbls>
          <c:showLegendKey val="0"/>
          <c:showVal val="0"/>
          <c:showCatName val="0"/>
          <c:showSerName val="0"/>
          <c:showPercent val="0"/>
          <c:showBubbleSize val="0"/>
        </c:dLbls>
        <c:gapWidth val="150"/>
        <c:axId val="93664768"/>
        <c:axId val="936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20D-4E39-A080-2213144FBC3E}"/>
            </c:ext>
          </c:extLst>
        </c:ser>
        <c:dLbls>
          <c:showLegendKey val="0"/>
          <c:showVal val="0"/>
          <c:showCatName val="0"/>
          <c:showSerName val="0"/>
          <c:showPercent val="0"/>
          <c:showBubbleSize val="0"/>
        </c:dLbls>
        <c:marker val="1"/>
        <c:smooth val="0"/>
        <c:axId val="93664768"/>
        <c:axId val="93666688"/>
      </c:lineChart>
      <c:dateAx>
        <c:axId val="93664768"/>
        <c:scaling>
          <c:orientation val="minMax"/>
        </c:scaling>
        <c:delete val="1"/>
        <c:axPos val="b"/>
        <c:numFmt formatCode="ge" sourceLinked="1"/>
        <c:majorTickMark val="none"/>
        <c:minorTickMark val="none"/>
        <c:tickLblPos val="none"/>
        <c:crossAx val="93666688"/>
        <c:crosses val="autoZero"/>
        <c:auto val="1"/>
        <c:lblOffset val="100"/>
        <c:baseTimeUnit val="years"/>
      </c:dateAx>
      <c:valAx>
        <c:axId val="93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111.46</c:v>
                </c:pt>
                <c:pt idx="1">
                  <c:v>115.01</c:v>
                </c:pt>
                <c:pt idx="2">
                  <c:v>116.29</c:v>
                </c:pt>
                <c:pt idx="3">
                  <c:v>87.31</c:v>
                </c:pt>
                <c:pt idx="4">
                  <c:v>98.47</c:v>
                </c:pt>
              </c:numCache>
            </c:numRef>
          </c:val>
          <c:extLst xmlns:c16r2="http://schemas.microsoft.com/office/drawing/2015/06/chart">
            <c:ext xmlns:c16="http://schemas.microsoft.com/office/drawing/2014/chart" uri="{C3380CC4-5D6E-409C-BE32-E72D297353CC}">
              <c16:uniqueId val="{00000000-410E-42CA-AC28-E9BA030F86CA}"/>
            </c:ext>
          </c:extLst>
        </c:ser>
        <c:dLbls>
          <c:showLegendKey val="0"/>
          <c:showVal val="0"/>
          <c:showCatName val="0"/>
          <c:showSerName val="0"/>
          <c:showPercent val="0"/>
          <c:showBubbleSize val="0"/>
        </c:dLbls>
        <c:gapWidth val="150"/>
        <c:axId val="77452800"/>
        <c:axId val="774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410E-42CA-AC28-E9BA030F86CA}"/>
            </c:ext>
          </c:extLst>
        </c:ser>
        <c:dLbls>
          <c:showLegendKey val="0"/>
          <c:showVal val="0"/>
          <c:showCatName val="0"/>
          <c:showSerName val="0"/>
          <c:showPercent val="0"/>
          <c:showBubbleSize val="0"/>
        </c:dLbls>
        <c:marker val="1"/>
        <c:smooth val="0"/>
        <c:axId val="77452800"/>
        <c:axId val="77454720"/>
      </c:lineChart>
      <c:dateAx>
        <c:axId val="77452800"/>
        <c:scaling>
          <c:orientation val="minMax"/>
        </c:scaling>
        <c:delete val="1"/>
        <c:axPos val="b"/>
        <c:numFmt formatCode="ge" sourceLinked="1"/>
        <c:majorTickMark val="none"/>
        <c:minorTickMark val="none"/>
        <c:tickLblPos val="none"/>
        <c:crossAx val="77454720"/>
        <c:crosses val="autoZero"/>
        <c:auto val="1"/>
        <c:lblOffset val="100"/>
        <c:baseTimeUnit val="years"/>
      </c:dateAx>
      <c:valAx>
        <c:axId val="7745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41.94</c:v>
                </c:pt>
                <c:pt idx="1">
                  <c:v>41.91</c:v>
                </c:pt>
                <c:pt idx="2">
                  <c:v>43.43</c:v>
                </c:pt>
                <c:pt idx="3">
                  <c:v>56.28</c:v>
                </c:pt>
                <c:pt idx="4">
                  <c:v>58.04</c:v>
                </c:pt>
              </c:numCache>
            </c:numRef>
          </c:val>
          <c:extLst xmlns:c16r2="http://schemas.microsoft.com/office/drawing/2015/06/chart">
            <c:ext xmlns:c16="http://schemas.microsoft.com/office/drawing/2014/chart" uri="{C3380CC4-5D6E-409C-BE32-E72D297353CC}">
              <c16:uniqueId val="{00000000-92D2-4693-ADFA-609AE4142CEF}"/>
            </c:ext>
          </c:extLst>
        </c:ser>
        <c:dLbls>
          <c:showLegendKey val="0"/>
          <c:showVal val="0"/>
          <c:showCatName val="0"/>
          <c:showSerName val="0"/>
          <c:showPercent val="0"/>
          <c:showBubbleSize val="0"/>
        </c:dLbls>
        <c:gapWidth val="150"/>
        <c:axId val="81819520"/>
        <c:axId val="818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2D2-4693-ADFA-609AE4142CEF}"/>
            </c:ext>
          </c:extLst>
        </c:ser>
        <c:dLbls>
          <c:showLegendKey val="0"/>
          <c:showVal val="0"/>
          <c:showCatName val="0"/>
          <c:showSerName val="0"/>
          <c:showPercent val="0"/>
          <c:showBubbleSize val="0"/>
        </c:dLbls>
        <c:marker val="1"/>
        <c:smooth val="0"/>
        <c:axId val="81819520"/>
        <c:axId val="81821696"/>
      </c:lineChart>
      <c:dateAx>
        <c:axId val="81819520"/>
        <c:scaling>
          <c:orientation val="minMax"/>
        </c:scaling>
        <c:delete val="1"/>
        <c:axPos val="b"/>
        <c:numFmt formatCode="ge" sourceLinked="1"/>
        <c:majorTickMark val="none"/>
        <c:minorTickMark val="none"/>
        <c:tickLblPos val="none"/>
        <c:crossAx val="81821696"/>
        <c:crosses val="autoZero"/>
        <c:auto val="1"/>
        <c:lblOffset val="100"/>
        <c:baseTimeUnit val="years"/>
      </c:dateAx>
      <c:valAx>
        <c:axId val="818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5.37</c:v>
                </c:pt>
                <c:pt idx="1">
                  <c:v>5.29</c:v>
                </c:pt>
                <c:pt idx="2" formatCode="#,##0.00;&quot;△&quot;#,##0.00">
                  <c:v>0</c:v>
                </c:pt>
                <c:pt idx="3" formatCode="#,##0.00;&quot;△&quot;#,##0.00">
                  <c:v>0</c:v>
                </c:pt>
                <c:pt idx="4">
                  <c:v>37.74</c:v>
                </c:pt>
              </c:numCache>
            </c:numRef>
          </c:val>
          <c:extLst xmlns:c16r2="http://schemas.microsoft.com/office/drawing/2015/06/chart">
            <c:ext xmlns:c16="http://schemas.microsoft.com/office/drawing/2014/chart" uri="{C3380CC4-5D6E-409C-BE32-E72D297353CC}">
              <c16:uniqueId val="{00000000-0763-40F5-85CA-49E70024E44B}"/>
            </c:ext>
          </c:extLst>
        </c:ser>
        <c:dLbls>
          <c:showLegendKey val="0"/>
          <c:showVal val="0"/>
          <c:showCatName val="0"/>
          <c:showSerName val="0"/>
          <c:showPercent val="0"/>
          <c:showBubbleSize val="0"/>
        </c:dLbls>
        <c:gapWidth val="150"/>
        <c:axId val="91623424"/>
        <c:axId val="916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0763-40F5-85CA-49E70024E44B}"/>
            </c:ext>
          </c:extLst>
        </c:ser>
        <c:dLbls>
          <c:showLegendKey val="0"/>
          <c:showVal val="0"/>
          <c:showCatName val="0"/>
          <c:showSerName val="0"/>
          <c:showPercent val="0"/>
          <c:showBubbleSize val="0"/>
        </c:dLbls>
        <c:marker val="1"/>
        <c:smooth val="0"/>
        <c:axId val="91623424"/>
        <c:axId val="91625344"/>
      </c:lineChart>
      <c:dateAx>
        <c:axId val="91623424"/>
        <c:scaling>
          <c:orientation val="minMax"/>
        </c:scaling>
        <c:delete val="1"/>
        <c:axPos val="b"/>
        <c:numFmt formatCode="ge" sourceLinked="1"/>
        <c:majorTickMark val="none"/>
        <c:minorTickMark val="none"/>
        <c:tickLblPos val="none"/>
        <c:crossAx val="91625344"/>
        <c:crosses val="autoZero"/>
        <c:auto val="1"/>
        <c:lblOffset val="100"/>
        <c:baseTimeUnit val="years"/>
      </c:dateAx>
      <c:valAx>
        <c:axId val="91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22.65</c:v>
                </c:pt>
                <c:pt idx="1">
                  <c:v>9.56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1DF-410F-9827-4B4EC30C0218}"/>
            </c:ext>
          </c:extLst>
        </c:ser>
        <c:dLbls>
          <c:showLegendKey val="0"/>
          <c:showVal val="0"/>
          <c:showCatName val="0"/>
          <c:showSerName val="0"/>
          <c:showPercent val="0"/>
          <c:showBubbleSize val="0"/>
        </c:dLbls>
        <c:gapWidth val="150"/>
        <c:axId val="91661056"/>
        <c:axId val="916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51DF-410F-9827-4B4EC30C0218}"/>
            </c:ext>
          </c:extLst>
        </c:ser>
        <c:dLbls>
          <c:showLegendKey val="0"/>
          <c:showVal val="0"/>
          <c:showCatName val="0"/>
          <c:showSerName val="0"/>
          <c:showPercent val="0"/>
          <c:showBubbleSize val="0"/>
        </c:dLbls>
        <c:marker val="1"/>
        <c:smooth val="0"/>
        <c:axId val="91661056"/>
        <c:axId val="91662976"/>
      </c:lineChart>
      <c:dateAx>
        <c:axId val="91661056"/>
        <c:scaling>
          <c:orientation val="minMax"/>
        </c:scaling>
        <c:delete val="1"/>
        <c:axPos val="b"/>
        <c:numFmt formatCode="ge" sourceLinked="1"/>
        <c:majorTickMark val="none"/>
        <c:minorTickMark val="none"/>
        <c:tickLblPos val="none"/>
        <c:crossAx val="91662976"/>
        <c:crosses val="autoZero"/>
        <c:auto val="1"/>
        <c:lblOffset val="100"/>
        <c:baseTimeUnit val="years"/>
      </c:dateAx>
      <c:valAx>
        <c:axId val="9166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32451.13</c:v>
                </c:pt>
                <c:pt idx="1">
                  <c:v>442.54</c:v>
                </c:pt>
                <c:pt idx="2">
                  <c:v>388.28</c:v>
                </c:pt>
                <c:pt idx="3">
                  <c:v>452.82</c:v>
                </c:pt>
                <c:pt idx="4">
                  <c:v>313.98</c:v>
                </c:pt>
              </c:numCache>
            </c:numRef>
          </c:val>
          <c:extLst xmlns:c16r2="http://schemas.microsoft.com/office/drawing/2015/06/chart">
            <c:ext xmlns:c16="http://schemas.microsoft.com/office/drawing/2014/chart" uri="{C3380CC4-5D6E-409C-BE32-E72D297353CC}">
              <c16:uniqueId val="{00000000-F5E9-4A2A-81E7-655BAD8F8A78}"/>
            </c:ext>
          </c:extLst>
        </c:ser>
        <c:dLbls>
          <c:showLegendKey val="0"/>
          <c:showVal val="0"/>
          <c:showCatName val="0"/>
          <c:showSerName val="0"/>
          <c:showPercent val="0"/>
          <c:showBubbleSize val="0"/>
        </c:dLbls>
        <c:gapWidth val="150"/>
        <c:axId val="91706880"/>
        <c:axId val="917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5E9-4A2A-81E7-655BAD8F8A78}"/>
            </c:ext>
          </c:extLst>
        </c:ser>
        <c:dLbls>
          <c:showLegendKey val="0"/>
          <c:showVal val="0"/>
          <c:showCatName val="0"/>
          <c:showSerName val="0"/>
          <c:showPercent val="0"/>
          <c:showBubbleSize val="0"/>
        </c:dLbls>
        <c:marker val="1"/>
        <c:smooth val="0"/>
        <c:axId val="91706880"/>
        <c:axId val="91708800"/>
      </c:lineChart>
      <c:dateAx>
        <c:axId val="91706880"/>
        <c:scaling>
          <c:orientation val="minMax"/>
        </c:scaling>
        <c:delete val="1"/>
        <c:axPos val="b"/>
        <c:numFmt formatCode="ge" sourceLinked="1"/>
        <c:majorTickMark val="none"/>
        <c:minorTickMark val="none"/>
        <c:tickLblPos val="none"/>
        <c:crossAx val="91708800"/>
        <c:crosses val="autoZero"/>
        <c:auto val="1"/>
        <c:lblOffset val="100"/>
        <c:baseTimeUnit val="years"/>
      </c:dateAx>
      <c:valAx>
        <c:axId val="9170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725.86</c:v>
                </c:pt>
                <c:pt idx="1">
                  <c:v>747.75</c:v>
                </c:pt>
                <c:pt idx="2">
                  <c:v>694.79</c:v>
                </c:pt>
                <c:pt idx="3">
                  <c:v>776.97</c:v>
                </c:pt>
                <c:pt idx="4">
                  <c:v>631.29</c:v>
                </c:pt>
              </c:numCache>
            </c:numRef>
          </c:val>
          <c:extLst xmlns:c16r2="http://schemas.microsoft.com/office/drawing/2015/06/chart">
            <c:ext xmlns:c16="http://schemas.microsoft.com/office/drawing/2014/chart" uri="{C3380CC4-5D6E-409C-BE32-E72D297353CC}">
              <c16:uniqueId val="{00000000-1677-4804-97EB-4F649604A21C}"/>
            </c:ext>
          </c:extLst>
        </c:ser>
        <c:dLbls>
          <c:showLegendKey val="0"/>
          <c:showVal val="0"/>
          <c:showCatName val="0"/>
          <c:showSerName val="0"/>
          <c:showPercent val="0"/>
          <c:showBubbleSize val="0"/>
        </c:dLbls>
        <c:gapWidth val="150"/>
        <c:axId val="91744128"/>
        <c:axId val="917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677-4804-97EB-4F649604A21C}"/>
            </c:ext>
          </c:extLst>
        </c:ser>
        <c:dLbls>
          <c:showLegendKey val="0"/>
          <c:showVal val="0"/>
          <c:showCatName val="0"/>
          <c:showSerName val="0"/>
          <c:showPercent val="0"/>
          <c:showBubbleSize val="0"/>
        </c:dLbls>
        <c:marker val="1"/>
        <c:smooth val="0"/>
        <c:axId val="91744128"/>
        <c:axId val="91746304"/>
      </c:lineChart>
      <c:dateAx>
        <c:axId val="91744128"/>
        <c:scaling>
          <c:orientation val="minMax"/>
        </c:scaling>
        <c:delete val="1"/>
        <c:axPos val="b"/>
        <c:numFmt formatCode="ge" sourceLinked="1"/>
        <c:majorTickMark val="none"/>
        <c:minorTickMark val="none"/>
        <c:tickLblPos val="none"/>
        <c:crossAx val="91746304"/>
        <c:crosses val="autoZero"/>
        <c:auto val="1"/>
        <c:lblOffset val="100"/>
        <c:baseTimeUnit val="years"/>
      </c:dateAx>
      <c:valAx>
        <c:axId val="9174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105.16</c:v>
                </c:pt>
                <c:pt idx="1">
                  <c:v>102.85</c:v>
                </c:pt>
                <c:pt idx="2">
                  <c:v>104.24</c:v>
                </c:pt>
                <c:pt idx="3">
                  <c:v>67.8</c:v>
                </c:pt>
                <c:pt idx="4">
                  <c:v>93.31</c:v>
                </c:pt>
              </c:numCache>
            </c:numRef>
          </c:val>
          <c:extLst xmlns:c16r2="http://schemas.microsoft.com/office/drawing/2015/06/chart">
            <c:ext xmlns:c16="http://schemas.microsoft.com/office/drawing/2014/chart" uri="{C3380CC4-5D6E-409C-BE32-E72D297353CC}">
              <c16:uniqueId val="{00000000-2669-4209-8357-52407F706DA6}"/>
            </c:ext>
          </c:extLst>
        </c:ser>
        <c:dLbls>
          <c:showLegendKey val="0"/>
          <c:showVal val="0"/>
          <c:showCatName val="0"/>
          <c:showSerName val="0"/>
          <c:showPercent val="0"/>
          <c:showBubbleSize val="0"/>
        </c:dLbls>
        <c:gapWidth val="150"/>
        <c:axId val="93475584"/>
        <c:axId val="934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2669-4209-8357-52407F706DA6}"/>
            </c:ext>
          </c:extLst>
        </c:ser>
        <c:dLbls>
          <c:showLegendKey val="0"/>
          <c:showVal val="0"/>
          <c:showCatName val="0"/>
          <c:showSerName val="0"/>
          <c:showPercent val="0"/>
          <c:showBubbleSize val="0"/>
        </c:dLbls>
        <c:marker val="1"/>
        <c:smooth val="0"/>
        <c:axId val="93475584"/>
        <c:axId val="93477504"/>
      </c:lineChart>
      <c:dateAx>
        <c:axId val="93475584"/>
        <c:scaling>
          <c:orientation val="minMax"/>
        </c:scaling>
        <c:delete val="1"/>
        <c:axPos val="b"/>
        <c:numFmt formatCode="ge" sourceLinked="1"/>
        <c:majorTickMark val="none"/>
        <c:minorTickMark val="none"/>
        <c:tickLblPos val="none"/>
        <c:crossAx val="93477504"/>
        <c:crosses val="autoZero"/>
        <c:auto val="1"/>
        <c:lblOffset val="100"/>
        <c:baseTimeUnit val="years"/>
      </c:dateAx>
      <c:valAx>
        <c:axId val="93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153.87</c:v>
                </c:pt>
                <c:pt idx="1">
                  <c:v>157.56</c:v>
                </c:pt>
                <c:pt idx="2">
                  <c:v>155.52000000000001</c:v>
                </c:pt>
                <c:pt idx="3">
                  <c:v>209.86</c:v>
                </c:pt>
                <c:pt idx="4">
                  <c:v>175.13</c:v>
                </c:pt>
              </c:numCache>
            </c:numRef>
          </c:val>
          <c:extLst xmlns:c16r2="http://schemas.microsoft.com/office/drawing/2015/06/chart">
            <c:ext xmlns:c16="http://schemas.microsoft.com/office/drawing/2014/chart" uri="{C3380CC4-5D6E-409C-BE32-E72D297353CC}">
              <c16:uniqueId val="{00000000-865B-4DFE-9C6C-309D62D774B8}"/>
            </c:ext>
          </c:extLst>
        </c:ser>
        <c:dLbls>
          <c:showLegendKey val="0"/>
          <c:showVal val="0"/>
          <c:showCatName val="0"/>
          <c:showSerName val="0"/>
          <c:showPercent val="0"/>
          <c:showBubbleSize val="0"/>
        </c:dLbls>
        <c:gapWidth val="150"/>
        <c:axId val="93512832"/>
        <c:axId val="935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865B-4DFE-9C6C-309D62D774B8}"/>
            </c:ext>
          </c:extLst>
        </c:ser>
        <c:dLbls>
          <c:showLegendKey val="0"/>
          <c:showVal val="0"/>
          <c:showCatName val="0"/>
          <c:showSerName val="0"/>
          <c:showPercent val="0"/>
          <c:showBubbleSize val="0"/>
        </c:dLbls>
        <c:marker val="1"/>
        <c:smooth val="0"/>
        <c:axId val="93512832"/>
        <c:axId val="93514752"/>
      </c:lineChart>
      <c:dateAx>
        <c:axId val="93512832"/>
        <c:scaling>
          <c:orientation val="minMax"/>
        </c:scaling>
        <c:delete val="1"/>
        <c:axPos val="b"/>
        <c:numFmt formatCode="ge" sourceLinked="1"/>
        <c:majorTickMark val="none"/>
        <c:minorTickMark val="none"/>
        <c:tickLblPos val="none"/>
        <c:crossAx val="93514752"/>
        <c:crosses val="autoZero"/>
        <c:auto val="1"/>
        <c:lblOffset val="100"/>
        <c:baseTimeUnit val="years"/>
      </c:dateAx>
      <c:valAx>
        <c:axId val="935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3" zoomScale="85" zoomScaleNormal="85" workbookViewId="0">
      <selection activeCell="BI71" sqref="BI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御船町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17183</v>
      </c>
      <c r="AM8" s="70"/>
      <c r="AN8" s="70"/>
      <c r="AO8" s="70"/>
      <c r="AP8" s="70"/>
      <c r="AQ8" s="70"/>
      <c r="AR8" s="70"/>
      <c r="AS8" s="70"/>
      <c r="AT8" s="66">
        <f>データ!$S$6</f>
        <v>99.03</v>
      </c>
      <c r="AU8" s="67"/>
      <c r="AV8" s="67"/>
      <c r="AW8" s="67"/>
      <c r="AX8" s="67"/>
      <c r="AY8" s="67"/>
      <c r="AZ8" s="67"/>
      <c r="BA8" s="67"/>
      <c r="BB8" s="69">
        <f>データ!$T$6</f>
        <v>173.51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50.51</v>
      </c>
      <c r="J10" s="67"/>
      <c r="K10" s="67"/>
      <c r="L10" s="67"/>
      <c r="M10" s="67"/>
      <c r="N10" s="67"/>
      <c r="O10" s="68"/>
      <c r="P10" s="69">
        <f>データ!$P$6</f>
        <v>94.86</v>
      </c>
      <c r="Q10" s="69"/>
      <c r="R10" s="69"/>
      <c r="S10" s="69"/>
      <c r="T10" s="69"/>
      <c r="U10" s="69"/>
      <c r="V10" s="69"/>
      <c r="W10" s="70">
        <f>データ!$Q$6</f>
        <v>3280</v>
      </c>
      <c r="X10" s="70"/>
      <c r="Y10" s="70"/>
      <c r="Z10" s="70"/>
      <c r="AA10" s="70"/>
      <c r="AB10" s="70"/>
      <c r="AC10" s="70"/>
      <c r="AD10" s="2"/>
      <c r="AE10" s="2"/>
      <c r="AF10" s="2"/>
      <c r="AG10" s="2"/>
      <c r="AH10" s="4"/>
      <c r="AI10" s="4"/>
      <c r="AJ10" s="4"/>
      <c r="AK10" s="4"/>
      <c r="AL10" s="70">
        <f>データ!$U$6</f>
        <v>16176</v>
      </c>
      <c r="AM10" s="70"/>
      <c r="AN10" s="70"/>
      <c r="AO10" s="70"/>
      <c r="AP10" s="70"/>
      <c r="AQ10" s="70"/>
      <c r="AR10" s="70"/>
      <c r="AS10" s="70"/>
      <c r="AT10" s="66">
        <f>データ!$V$6</f>
        <v>51.23</v>
      </c>
      <c r="AU10" s="67"/>
      <c r="AV10" s="67"/>
      <c r="AW10" s="67"/>
      <c r="AX10" s="67"/>
      <c r="AY10" s="67"/>
      <c r="AZ10" s="67"/>
      <c r="BA10" s="67"/>
      <c r="BB10" s="69">
        <f>データ!$W$6</f>
        <v>315.75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K/e1wGtOaNaqrfA0M096d3LhPFQ3TDGSe5CuysxpnEEvGvANduPdFT66X/g++EG2z5ezrVvYXytiaEppALzyQ==" saltValue="Qg07NklLx01PX5jSf+pu1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434418</v>
      </c>
      <c r="D6" s="33">
        <f t="shared" si="3"/>
        <v>46</v>
      </c>
      <c r="E6" s="33">
        <f t="shared" si="3"/>
        <v>1</v>
      </c>
      <c r="F6" s="33">
        <f t="shared" si="3"/>
        <v>0</v>
      </c>
      <c r="G6" s="33">
        <f t="shared" si="3"/>
        <v>1</v>
      </c>
      <c r="H6" s="33" t="str">
        <f t="shared" si="3"/>
        <v>熊本県　御船町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50.51</v>
      </c>
      <c r="P6" s="34">
        <f t="shared" si="3"/>
        <v>94.86</v>
      </c>
      <c r="Q6" s="34">
        <f t="shared" si="3"/>
        <v>3280</v>
      </c>
      <c r="R6" s="34">
        <f t="shared" si="3"/>
        <v>17183</v>
      </c>
      <c r="S6" s="34">
        <f t="shared" si="3"/>
        <v>99.03</v>
      </c>
      <c r="T6" s="34">
        <f t="shared" si="3"/>
        <v>173.51</v>
      </c>
      <c r="U6" s="34">
        <f t="shared" si="3"/>
        <v>16176</v>
      </c>
      <c r="V6" s="34">
        <f t="shared" si="3"/>
        <v>51.23</v>
      </c>
      <c r="W6" s="34">
        <f t="shared" si="3"/>
        <v>315.75</v>
      </c>
      <c r="X6" s="35">
        <f>IF(X7="",NA(),X7)</f>
        <v>111.46</v>
      </c>
      <c r="Y6" s="35">
        <f t="shared" ref="Y6:AG6" si="4">IF(Y7="",NA(),Y7)</f>
        <v>115.01</v>
      </c>
      <c r="Z6" s="35">
        <f t="shared" si="4"/>
        <v>116.29</v>
      </c>
      <c r="AA6" s="35">
        <f t="shared" si="4"/>
        <v>87.31</v>
      </c>
      <c r="AB6" s="35">
        <f t="shared" si="4"/>
        <v>98.47</v>
      </c>
      <c r="AC6" s="35">
        <f t="shared" si="4"/>
        <v>106.55</v>
      </c>
      <c r="AD6" s="35">
        <f t="shared" si="4"/>
        <v>110.01</v>
      </c>
      <c r="AE6" s="35">
        <f t="shared" si="4"/>
        <v>111.21</v>
      </c>
      <c r="AF6" s="35">
        <f t="shared" si="4"/>
        <v>111.71</v>
      </c>
      <c r="AG6" s="35">
        <f t="shared" si="4"/>
        <v>110.05</v>
      </c>
      <c r="AH6" s="34" t="str">
        <f>IF(AH7="","",IF(AH7="-","【-】","【"&amp;SUBSTITUTE(TEXT(AH7,"#,##0.00"),"-","△")&amp;"】"))</f>
        <v>【113.39】</v>
      </c>
      <c r="AI6" s="35">
        <f>IF(AI7="",NA(),AI7)</f>
        <v>22.65</v>
      </c>
      <c r="AJ6" s="35">
        <f t="shared" ref="AJ6:AR6" si="5">IF(AJ7="",NA(),AJ7)</f>
        <v>9.56</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32451.13</v>
      </c>
      <c r="AU6" s="35">
        <f t="shared" ref="AU6:BC6" si="6">IF(AU7="",NA(),AU7)</f>
        <v>442.54</v>
      </c>
      <c r="AV6" s="35">
        <f t="shared" si="6"/>
        <v>388.28</v>
      </c>
      <c r="AW6" s="35">
        <f t="shared" si="6"/>
        <v>452.82</v>
      </c>
      <c r="AX6" s="35">
        <f t="shared" si="6"/>
        <v>313.98</v>
      </c>
      <c r="AY6" s="35">
        <f t="shared" si="6"/>
        <v>963.24</v>
      </c>
      <c r="AZ6" s="35">
        <f t="shared" si="6"/>
        <v>381.53</v>
      </c>
      <c r="BA6" s="35">
        <f t="shared" si="6"/>
        <v>391.54</v>
      </c>
      <c r="BB6" s="35">
        <f t="shared" si="6"/>
        <v>384.34</v>
      </c>
      <c r="BC6" s="35">
        <f t="shared" si="6"/>
        <v>359.47</v>
      </c>
      <c r="BD6" s="34" t="str">
        <f>IF(BD7="","",IF(BD7="-","【-】","【"&amp;SUBSTITUTE(TEXT(BD7,"#,##0.00"),"-","△")&amp;"】"))</f>
        <v>【264.34】</v>
      </c>
      <c r="BE6" s="35">
        <f>IF(BE7="",NA(),BE7)</f>
        <v>725.86</v>
      </c>
      <c r="BF6" s="35">
        <f t="shared" ref="BF6:BN6" si="7">IF(BF7="",NA(),BF7)</f>
        <v>747.75</v>
      </c>
      <c r="BG6" s="35">
        <f t="shared" si="7"/>
        <v>694.79</v>
      </c>
      <c r="BH6" s="35">
        <f t="shared" si="7"/>
        <v>776.97</v>
      </c>
      <c r="BI6" s="35">
        <f t="shared" si="7"/>
        <v>631.29</v>
      </c>
      <c r="BJ6" s="35">
        <f t="shared" si="7"/>
        <v>400.38</v>
      </c>
      <c r="BK6" s="35">
        <f t="shared" si="7"/>
        <v>393.27</v>
      </c>
      <c r="BL6" s="35">
        <f t="shared" si="7"/>
        <v>386.97</v>
      </c>
      <c r="BM6" s="35">
        <f t="shared" si="7"/>
        <v>380.58</v>
      </c>
      <c r="BN6" s="35">
        <f t="shared" si="7"/>
        <v>401.79</v>
      </c>
      <c r="BO6" s="34" t="str">
        <f>IF(BO7="","",IF(BO7="-","【-】","【"&amp;SUBSTITUTE(TEXT(BO7,"#,##0.00"),"-","△")&amp;"】"))</f>
        <v>【274.27】</v>
      </c>
      <c r="BP6" s="35">
        <f>IF(BP7="",NA(),BP7)</f>
        <v>105.16</v>
      </c>
      <c r="BQ6" s="35">
        <f t="shared" ref="BQ6:BY6" si="8">IF(BQ7="",NA(),BQ7)</f>
        <v>102.85</v>
      </c>
      <c r="BR6" s="35">
        <f t="shared" si="8"/>
        <v>104.24</v>
      </c>
      <c r="BS6" s="35">
        <f t="shared" si="8"/>
        <v>67.8</v>
      </c>
      <c r="BT6" s="35">
        <f t="shared" si="8"/>
        <v>93.31</v>
      </c>
      <c r="BU6" s="35">
        <f t="shared" si="8"/>
        <v>96.56</v>
      </c>
      <c r="BV6" s="35">
        <f t="shared" si="8"/>
        <v>100.47</v>
      </c>
      <c r="BW6" s="35">
        <f t="shared" si="8"/>
        <v>101.72</v>
      </c>
      <c r="BX6" s="35">
        <f t="shared" si="8"/>
        <v>102.38</v>
      </c>
      <c r="BY6" s="35">
        <f t="shared" si="8"/>
        <v>100.12</v>
      </c>
      <c r="BZ6" s="34" t="str">
        <f>IF(BZ7="","",IF(BZ7="-","【-】","【"&amp;SUBSTITUTE(TEXT(BZ7,"#,##0.00"),"-","△")&amp;"】"))</f>
        <v>【104.36】</v>
      </c>
      <c r="CA6" s="35">
        <f>IF(CA7="",NA(),CA7)</f>
        <v>153.87</v>
      </c>
      <c r="CB6" s="35">
        <f t="shared" ref="CB6:CJ6" si="9">IF(CB7="",NA(),CB7)</f>
        <v>157.56</v>
      </c>
      <c r="CC6" s="35">
        <f t="shared" si="9"/>
        <v>155.52000000000001</v>
      </c>
      <c r="CD6" s="35">
        <f t="shared" si="9"/>
        <v>209.86</v>
      </c>
      <c r="CE6" s="35">
        <f t="shared" si="9"/>
        <v>175.13</v>
      </c>
      <c r="CF6" s="35">
        <f t="shared" si="9"/>
        <v>177.14</v>
      </c>
      <c r="CG6" s="35">
        <f t="shared" si="9"/>
        <v>169.82</v>
      </c>
      <c r="CH6" s="35">
        <f t="shared" si="9"/>
        <v>168.2</v>
      </c>
      <c r="CI6" s="35">
        <f t="shared" si="9"/>
        <v>168.67</v>
      </c>
      <c r="CJ6" s="35">
        <f t="shared" si="9"/>
        <v>174.97</v>
      </c>
      <c r="CK6" s="34" t="str">
        <f>IF(CK7="","",IF(CK7="-","【-】","【"&amp;SUBSTITUTE(TEXT(CK7,"#,##0.00"),"-","△")&amp;"】"))</f>
        <v>【165.71】</v>
      </c>
      <c r="CL6" s="35">
        <f>IF(CL7="",NA(),CL7)</f>
        <v>51.71</v>
      </c>
      <c r="CM6" s="35">
        <f t="shared" ref="CM6:CU6" si="10">IF(CM7="",NA(),CM7)</f>
        <v>51.36</v>
      </c>
      <c r="CN6" s="35">
        <f t="shared" si="10"/>
        <v>51.94</v>
      </c>
      <c r="CO6" s="35">
        <f t="shared" si="10"/>
        <v>57.23</v>
      </c>
      <c r="CP6" s="35">
        <f t="shared" si="10"/>
        <v>55.91</v>
      </c>
      <c r="CQ6" s="35">
        <f t="shared" si="10"/>
        <v>55.64</v>
      </c>
      <c r="CR6" s="35">
        <f t="shared" si="10"/>
        <v>55.13</v>
      </c>
      <c r="CS6" s="35">
        <f t="shared" si="10"/>
        <v>54.77</v>
      </c>
      <c r="CT6" s="35">
        <f t="shared" si="10"/>
        <v>54.92</v>
      </c>
      <c r="CU6" s="35">
        <f t="shared" si="10"/>
        <v>55.63</v>
      </c>
      <c r="CV6" s="34" t="str">
        <f>IF(CV7="","",IF(CV7="-","【-】","【"&amp;SUBSTITUTE(TEXT(CV7,"#,##0.00"),"-","△")&amp;"】"))</f>
        <v>【60.41】</v>
      </c>
      <c r="CW6" s="35">
        <f>IF(CW7="",NA(),CW7)</f>
        <v>84.8</v>
      </c>
      <c r="CX6" s="35">
        <f t="shared" ref="CX6:DF6" si="11">IF(CX7="",NA(),CX7)</f>
        <v>84.46</v>
      </c>
      <c r="CY6" s="35">
        <f t="shared" si="11"/>
        <v>84.03</v>
      </c>
      <c r="CZ6" s="35">
        <f t="shared" si="11"/>
        <v>73.06</v>
      </c>
      <c r="DA6" s="35">
        <f t="shared" si="11"/>
        <v>75.599999999999994</v>
      </c>
      <c r="DB6" s="35">
        <f t="shared" si="11"/>
        <v>83.09</v>
      </c>
      <c r="DC6" s="35">
        <f t="shared" si="11"/>
        <v>83</v>
      </c>
      <c r="DD6" s="35">
        <f t="shared" si="11"/>
        <v>82.89</v>
      </c>
      <c r="DE6" s="35">
        <f t="shared" si="11"/>
        <v>82.66</v>
      </c>
      <c r="DF6" s="35">
        <f t="shared" si="11"/>
        <v>82.04</v>
      </c>
      <c r="DG6" s="34" t="str">
        <f>IF(DG7="","",IF(DG7="-","【-】","【"&amp;SUBSTITUTE(TEXT(DG7,"#,##0.00"),"-","△")&amp;"】"))</f>
        <v>【89.93】</v>
      </c>
      <c r="DH6" s="35">
        <f>IF(DH7="",NA(),DH7)</f>
        <v>41.94</v>
      </c>
      <c r="DI6" s="35">
        <f t="shared" ref="DI6:DQ6" si="12">IF(DI7="",NA(),DI7)</f>
        <v>41.91</v>
      </c>
      <c r="DJ6" s="35">
        <f t="shared" si="12"/>
        <v>43.43</v>
      </c>
      <c r="DK6" s="35">
        <f t="shared" si="12"/>
        <v>56.28</v>
      </c>
      <c r="DL6" s="35">
        <f t="shared" si="12"/>
        <v>58.04</v>
      </c>
      <c r="DM6" s="35">
        <f t="shared" si="12"/>
        <v>39.06</v>
      </c>
      <c r="DN6" s="35">
        <f t="shared" si="12"/>
        <v>46.66</v>
      </c>
      <c r="DO6" s="35">
        <f t="shared" si="12"/>
        <v>47.46</v>
      </c>
      <c r="DP6" s="35">
        <f t="shared" si="12"/>
        <v>48.49</v>
      </c>
      <c r="DQ6" s="35">
        <f t="shared" si="12"/>
        <v>48.05</v>
      </c>
      <c r="DR6" s="34" t="str">
        <f>IF(DR7="","",IF(DR7="-","【-】","【"&amp;SUBSTITUTE(TEXT(DR7,"#,##0.00"),"-","△")&amp;"】"))</f>
        <v>【48.12】</v>
      </c>
      <c r="DS6" s="35">
        <f>IF(DS7="",NA(),DS7)</f>
        <v>5.37</v>
      </c>
      <c r="DT6" s="35">
        <f t="shared" ref="DT6:EB6" si="13">IF(DT7="",NA(),DT7)</f>
        <v>5.29</v>
      </c>
      <c r="DU6" s="34">
        <f t="shared" si="13"/>
        <v>0</v>
      </c>
      <c r="DV6" s="34">
        <f t="shared" si="13"/>
        <v>0</v>
      </c>
      <c r="DW6" s="35">
        <f t="shared" si="13"/>
        <v>37.74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0.59</v>
      </c>
      <c r="EE6" s="35">
        <f t="shared" ref="EE6:EM6" si="14">IF(EE7="",NA(),EE7)</f>
        <v>0.12</v>
      </c>
      <c r="EF6" s="34">
        <f t="shared" si="14"/>
        <v>0</v>
      </c>
      <c r="EG6" s="34">
        <f t="shared" si="14"/>
        <v>0</v>
      </c>
      <c r="EH6" s="35">
        <f t="shared" si="14"/>
        <v>0.94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434418</v>
      </c>
      <c r="D7" s="37">
        <v>46</v>
      </c>
      <c r="E7" s="37">
        <v>1</v>
      </c>
      <c r="F7" s="37">
        <v>0</v>
      </c>
      <c r="G7" s="37">
        <v>1</v>
      </c>
      <c r="H7" s="37" t="s">
        <v>105</v>
      </c>
      <c r="I7" s="37" t="s">
        <v>106</v>
      </c>
      <c r="J7" s="37" t="s">
        <v>107</v>
      </c>
      <c r="K7" s="37" t="s">
        <v>108</v>
      </c>
      <c r="L7" s="37" t="s">
        <v>109</v>
      </c>
      <c r="M7" s="37" t="s">
        <v>110</v>
      </c>
      <c r="N7" s="38" t="s">
        <v>111</v>
      </c>
      <c r="O7" s="38">
        <v>50.51</v>
      </c>
      <c r="P7" s="38">
        <v>94.86</v>
      </c>
      <c r="Q7" s="38">
        <v>3280</v>
      </c>
      <c r="R7" s="38">
        <v>17183</v>
      </c>
      <c r="S7" s="38">
        <v>99.03</v>
      </c>
      <c r="T7" s="38">
        <v>173.51</v>
      </c>
      <c r="U7" s="38">
        <v>16176</v>
      </c>
      <c r="V7" s="38">
        <v>51.23</v>
      </c>
      <c r="W7" s="38">
        <v>315.75</v>
      </c>
      <c r="X7" s="38">
        <v>111.46</v>
      </c>
      <c r="Y7" s="38">
        <v>115.01</v>
      </c>
      <c r="Z7" s="38">
        <v>116.29</v>
      </c>
      <c r="AA7" s="38">
        <v>87.31</v>
      </c>
      <c r="AB7" s="38">
        <v>98.47</v>
      </c>
      <c r="AC7" s="38">
        <v>106.55</v>
      </c>
      <c r="AD7" s="38">
        <v>110.01</v>
      </c>
      <c r="AE7" s="38">
        <v>111.21</v>
      </c>
      <c r="AF7" s="38">
        <v>111.71</v>
      </c>
      <c r="AG7" s="38">
        <v>110.05</v>
      </c>
      <c r="AH7" s="38">
        <v>113.39</v>
      </c>
      <c r="AI7" s="38">
        <v>22.65</v>
      </c>
      <c r="AJ7" s="38">
        <v>9.56</v>
      </c>
      <c r="AK7" s="38">
        <v>0</v>
      </c>
      <c r="AL7" s="38">
        <v>0</v>
      </c>
      <c r="AM7" s="38">
        <v>0</v>
      </c>
      <c r="AN7" s="38">
        <v>9.56</v>
      </c>
      <c r="AO7" s="38">
        <v>2.8</v>
      </c>
      <c r="AP7" s="38">
        <v>1.93</v>
      </c>
      <c r="AQ7" s="38">
        <v>1.72</v>
      </c>
      <c r="AR7" s="38">
        <v>2.64</v>
      </c>
      <c r="AS7" s="38">
        <v>0.85</v>
      </c>
      <c r="AT7" s="38">
        <v>32451.13</v>
      </c>
      <c r="AU7" s="38">
        <v>442.54</v>
      </c>
      <c r="AV7" s="38">
        <v>388.28</v>
      </c>
      <c r="AW7" s="38">
        <v>452.82</v>
      </c>
      <c r="AX7" s="38">
        <v>313.98</v>
      </c>
      <c r="AY7" s="38">
        <v>963.24</v>
      </c>
      <c r="AZ7" s="38">
        <v>381.53</v>
      </c>
      <c r="BA7" s="38">
        <v>391.54</v>
      </c>
      <c r="BB7" s="38">
        <v>384.34</v>
      </c>
      <c r="BC7" s="38">
        <v>359.47</v>
      </c>
      <c r="BD7" s="38">
        <v>264.33999999999997</v>
      </c>
      <c r="BE7" s="38">
        <v>725.86</v>
      </c>
      <c r="BF7" s="38">
        <v>747.75</v>
      </c>
      <c r="BG7" s="38">
        <v>694.79</v>
      </c>
      <c r="BH7" s="38">
        <v>776.97</v>
      </c>
      <c r="BI7" s="38">
        <v>631.29</v>
      </c>
      <c r="BJ7" s="38">
        <v>400.38</v>
      </c>
      <c r="BK7" s="38">
        <v>393.27</v>
      </c>
      <c r="BL7" s="38">
        <v>386.97</v>
      </c>
      <c r="BM7" s="38">
        <v>380.58</v>
      </c>
      <c r="BN7" s="38">
        <v>401.79</v>
      </c>
      <c r="BO7" s="38">
        <v>274.27</v>
      </c>
      <c r="BP7" s="38">
        <v>105.16</v>
      </c>
      <c r="BQ7" s="38">
        <v>102.85</v>
      </c>
      <c r="BR7" s="38">
        <v>104.24</v>
      </c>
      <c r="BS7" s="38">
        <v>67.8</v>
      </c>
      <c r="BT7" s="38">
        <v>93.31</v>
      </c>
      <c r="BU7" s="38">
        <v>96.56</v>
      </c>
      <c r="BV7" s="38">
        <v>100.47</v>
      </c>
      <c r="BW7" s="38">
        <v>101.72</v>
      </c>
      <c r="BX7" s="38">
        <v>102.38</v>
      </c>
      <c r="BY7" s="38">
        <v>100.12</v>
      </c>
      <c r="BZ7" s="38">
        <v>104.36</v>
      </c>
      <c r="CA7" s="38">
        <v>153.87</v>
      </c>
      <c r="CB7" s="38">
        <v>157.56</v>
      </c>
      <c r="CC7" s="38">
        <v>155.52000000000001</v>
      </c>
      <c r="CD7" s="38">
        <v>209.86</v>
      </c>
      <c r="CE7" s="38">
        <v>175.13</v>
      </c>
      <c r="CF7" s="38">
        <v>177.14</v>
      </c>
      <c r="CG7" s="38">
        <v>169.82</v>
      </c>
      <c r="CH7" s="38">
        <v>168.2</v>
      </c>
      <c r="CI7" s="38">
        <v>168.67</v>
      </c>
      <c r="CJ7" s="38">
        <v>174.97</v>
      </c>
      <c r="CK7" s="38">
        <v>165.71</v>
      </c>
      <c r="CL7" s="38">
        <v>51.71</v>
      </c>
      <c r="CM7" s="38">
        <v>51.36</v>
      </c>
      <c r="CN7" s="38">
        <v>51.94</v>
      </c>
      <c r="CO7" s="38">
        <v>57.23</v>
      </c>
      <c r="CP7" s="38">
        <v>55.91</v>
      </c>
      <c r="CQ7" s="38">
        <v>55.64</v>
      </c>
      <c r="CR7" s="38">
        <v>55.13</v>
      </c>
      <c r="CS7" s="38">
        <v>54.77</v>
      </c>
      <c r="CT7" s="38">
        <v>54.92</v>
      </c>
      <c r="CU7" s="38">
        <v>55.63</v>
      </c>
      <c r="CV7" s="38">
        <v>60.41</v>
      </c>
      <c r="CW7" s="38">
        <v>84.8</v>
      </c>
      <c r="CX7" s="38">
        <v>84.46</v>
      </c>
      <c r="CY7" s="38">
        <v>84.03</v>
      </c>
      <c r="CZ7" s="38">
        <v>73.06</v>
      </c>
      <c r="DA7" s="38">
        <v>75.599999999999994</v>
      </c>
      <c r="DB7" s="38">
        <v>83.09</v>
      </c>
      <c r="DC7" s="38">
        <v>83</v>
      </c>
      <c r="DD7" s="38">
        <v>82.89</v>
      </c>
      <c r="DE7" s="38">
        <v>82.66</v>
      </c>
      <c r="DF7" s="38">
        <v>82.04</v>
      </c>
      <c r="DG7" s="38">
        <v>89.93</v>
      </c>
      <c r="DH7" s="38">
        <v>41.94</v>
      </c>
      <c r="DI7" s="38">
        <v>41.91</v>
      </c>
      <c r="DJ7" s="38">
        <v>43.43</v>
      </c>
      <c r="DK7" s="38">
        <v>56.28</v>
      </c>
      <c r="DL7" s="38">
        <v>58.04</v>
      </c>
      <c r="DM7" s="38">
        <v>39.06</v>
      </c>
      <c r="DN7" s="38">
        <v>46.66</v>
      </c>
      <c r="DO7" s="38">
        <v>47.46</v>
      </c>
      <c r="DP7" s="38">
        <v>48.49</v>
      </c>
      <c r="DQ7" s="38">
        <v>48.05</v>
      </c>
      <c r="DR7" s="38">
        <v>48.12</v>
      </c>
      <c r="DS7" s="38">
        <v>5.37</v>
      </c>
      <c r="DT7" s="38">
        <v>5.29</v>
      </c>
      <c r="DU7" s="38">
        <v>0</v>
      </c>
      <c r="DV7" s="38">
        <v>0</v>
      </c>
      <c r="DW7" s="38">
        <v>37.74</v>
      </c>
      <c r="DX7" s="38">
        <v>8.8699999999999992</v>
      </c>
      <c r="DY7" s="38">
        <v>9.85</v>
      </c>
      <c r="DZ7" s="38">
        <v>9.7100000000000009</v>
      </c>
      <c r="EA7" s="38">
        <v>12.79</v>
      </c>
      <c r="EB7" s="38">
        <v>13.39</v>
      </c>
      <c r="EC7" s="38">
        <v>15.89</v>
      </c>
      <c r="ED7" s="38">
        <v>0.59</v>
      </c>
      <c r="EE7" s="38">
        <v>0.12</v>
      </c>
      <c r="EF7" s="38">
        <v>0</v>
      </c>
      <c r="EG7" s="38">
        <v>0</v>
      </c>
      <c r="EH7" s="38">
        <v>0.94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2019-01-24T05:54:34Z</cp:lastPrinted>
  <dcterms:created xsi:type="dcterms:W3CDTF">2018-12-03T08:38:58Z</dcterms:created>
  <dcterms:modified xsi:type="dcterms:W3CDTF">2019-02-08T08:07:07Z</dcterms:modified>
</cp:coreProperties>
</file>