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10.1.1.14\10700_水道局\データ\経営比較分析調査依頼\H30調査（H２９決算経営比較分析表）\水道事業\"/>
    </mc:Choice>
  </mc:AlternateContent>
  <xr:revisionPtr revIDLastSave="0" documentId="13_ncr:1_{6E3C4CE0-A41E-4FED-BDEA-5A1E5A755876}" xr6:coauthVersionLast="36" xr6:coauthVersionMax="36" xr10:uidLastSave="{00000000-0000-0000-0000-000000000000}"/>
  <workbookProtection workbookAlgorithmName="SHA-512" workbookHashValue="Y01vB0TmHFfe9YvV0kjrMn7JNSq5qhOELztKzUgprv8LFzqnDyYSBdL6M0DrA1iIHAw6gPo2WsGc1Pc5z1mDqA==" workbookSaltValue="QMUR9AlNg3ycbB6gBwoZVQ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<sst xmlns="http://schemas.openxmlformats.org/spreadsheetml/2006/main" count="232" uniqueCount="120">
  <si>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</si>
  <si>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</si>
  <si>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</si>
  <si>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</si>
  <si>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</si>
  <si>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</si>
  <si>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</si>
  <si>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</si>
  <si>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</si>
  <si>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</si>
  <si>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</si>
  <si>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</si>
  <si>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</si>
  <si>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</si>
  <si>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</si>
  <si>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</si>
  <si>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</si>
  <si>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</si>
  <si>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</si>
  <si>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</si>
  <si>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</si>
  <si>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</si>
  <si>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</si>
  <si>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</si>
  <si>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</si>
  <si>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</si>
  <si>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</si>
  <si>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</si>
  <si>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</si>
  <si>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</si>
  <si>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</si>
  <si>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</si>
  <si>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</si>
  <si>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</si>
  <si>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</si>
  <si>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</si>
  <si>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</si>
  <si>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</si>
  <si>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</si>
  <si>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</si>
  <si>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</si>
  <si>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</si>
  <si>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</si>
  <si>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</si>
  <si>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</si>
  <si>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</si>
  <si>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</si>
  <si>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</si>
  <si>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</si>
  <si>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</si>
  <si>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</si>
  <si>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</si>
  <si>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</si>
  <si>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</si>
  <si>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</si>
  <si>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</si>
  <si>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</si>
  <si>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</si>
  <si>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</si>
  <si>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</si>
  <si>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</si>
  <si>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</si>
  <si>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</si>
  <si>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</si>
  <si>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</si>
  <si>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</si>
  <si>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</si>
  <si>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</si>
  <si>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</si>
  <si>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</si>
  <si>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</si>
  <si>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</si>
  <si>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</si>
  <si>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</si>
  <si>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</si>
  <si>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</si>
  <si>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</si>
  <si>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</si>
  <si>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</si>
  <si>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</si>
  <si>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</si>
  <si>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</si>
  <si>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</si>
  <si>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</si>
  <si>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</si>
  <si>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</si>
  <si>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</si>
  <si>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</si>
  <si>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</si>
  <si>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</si>
  <si>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</si>
  <si>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</si>
  <si>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</si>
  <si>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</si>
  <si>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</si>
  <si>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</si>
  <si>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</si>
  <si>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</si>
  <si>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</si>
  <si>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</si>
  <si>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</si>
  <si>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</si>
  <si>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</si>
  <si>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</si>
  <si>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</si>
  <si>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合志市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</si>
  <si>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</si>
  <si>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</si>
  <si>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</si>
  <si>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</si>
  <si>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</si>
  <si>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</si>
  <si>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</si>
  <si>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</si>
  <si>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</si>
  <si>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</si>
  <si>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</si>
  <si>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については、類似団体平均値及び全国平均値を若干下回ったが、老朽化は進行する思われます。また近年の③管路更新率の低水準については、配水施設（木原野配水池）の築造に取り組むことにより、管路への投資をやや抑制せざるを得ない状況にあったためです。現在、配水施設の整備増強を進めており、今後は、配水施設等の統廃合を進める計画です。</t>
    <phoneticPr fontId="4"/>
  </si>
  <si>
    <t>【現状】
　経営の健全性・効率性を示す指標は、概ね良好な水準にあるといえますが、⑧有収率については、類似団体及び全国平均を下回る状況です。また、④企業債残高対給水収益比率については上昇傾向にあります。
【要因】
　有収率の低推移については、配水管の老朽化に起因する漏水があるものと考えており、毎年漏水調査を実施し、配水管の漏水修繕等に取り組んでいるところです。
　［過年度決算における配水及び給水費（税抜）］
　　H25　31,459千円
　　H26　24,595千円
　　H27　29,959千円
　　H28　28,604千円
　　H29　31,365千円
  一方、企業債については、配水施設（木原野配水池）の整備に伴う起債借入れにより、残高が増えたものです。
【今後の対策】
　配水管の漏水については、引き続き調査及び修繕を継続します。
　［配水及び給水費予算（税込）］
　　H30　32,890千円
　　H31　35,363千円
　企業債残高対給水収益比率については、企業債の借入を減らし、適正水準に戻します。
　</t>
    <rPh sb="1" eb="3">
      <t>ゲンジョウ</t>
    </rPh>
    <rPh sb="6" eb="8">
      <t>ケイエイ</t>
    </rPh>
    <rPh sb="9" eb="12">
      <t>ケンゼンセイ</t>
    </rPh>
    <rPh sb="13" eb="15">
      <t>コウリツ</t>
    </rPh>
    <rPh sb="15" eb="16">
      <t>セイ</t>
    </rPh>
    <rPh sb="17" eb="18">
      <t>シメ</t>
    </rPh>
    <rPh sb="19" eb="21">
      <t>シヒョウ</t>
    </rPh>
    <rPh sb="23" eb="24">
      <t>オオム</t>
    </rPh>
    <rPh sb="25" eb="27">
      <t>リョウコウ</t>
    </rPh>
    <rPh sb="28" eb="30">
      <t>スイジュン</t>
    </rPh>
    <rPh sb="41" eb="42">
      <t>ユウ</t>
    </rPh>
    <rPh sb="43" eb="44">
      <t>リツ</t>
    </rPh>
    <rPh sb="50" eb="52">
      <t>ルイジ</t>
    </rPh>
    <rPh sb="52" eb="54">
      <t>ダンタイ</t>
    </rPh>
    <rPh sb="54" eb="55">
      <t>オヨ</t>
    </rPh>
    <rPh sb="56" eb="58">
      <t>ゼンコク</t>
    </rPh>
    <rPh sb="58" eb="60">
      <t>ヘイキン</t>
    </rPh>
    <rPh sb="61" eb="63">
      <t>シタマワ</t>
    </rPh>
    <rPh sb="64" eb="66">
      <t>ジョウキョウ</t>
    </rPh>
    <rPh sb="73" eb="78">
      <t>キギョウサイザンダカ</t>
    </rPh>
    <rPh sb="78" eb="79">
      <t>タイ</t>
    </rPh>
    <rPh sb="79" eb="81">
      <t>キュウスイ</t>
    </rPh>
    <rPh sb="81" eb="83">
      <t>シュウエキ</t>
    </rPh>
    <rPh sb="83" eb="85">
      <t>ヒリツ</t>
    </rPh>
    <rPh sb="90" eb="92">
      <t>ジョウショウ</t>
    </rPh>
    <rPh sb="92" eb="94">
      <t>ケイコウ</t>
    </rPh>
    <rPh sb="102" eb="104">
      <t>ヨウイン</t>
    </rPh>
    <rPh sb="107" eb="109">
      <t>ユウシュウ</t>
    </rPh>
    <rPh sb="109" eb="110">
      <t>リツ</t>
    </rPh>
    <rPh sb="120" eb="122">
      <t>ハイスイ</t>
    </rPh>
    <rPh sb="122" eb="123">
      <t>クダ</t>
    </rPh>
    <rPh sb="124" eb="127">
      <t>ロウキュウカ</t>
    </rPh>
    <rPh sb="128" eb="130">
      <t>キイン</t>
    </rPh>
    <rPh sb="132" eb="134">
      <t>ロウスイ</t>
    </rPh>
    <rPh sb="140" eb="141">
      <t>カンガ</t>
    </rPh>
    <rPh sb="146" eb="148">
      <t>マイトシ</t>
    </rPh>
    <rPh sb="148" eb="150">
      <t>ロウスイ</t>
    </rPh>
    <rPh sb="150" eb="152">
      <t>チョウサ</t>
    </rPh>
    <rPh sb="153" eb="155">
      <t>ジッシ</t>
    </rPh>
    <rPh sb="157" eb="159">
      <t>ハイスイ</t>
    </rPh>
    <rPh sb="159" eb="160">
      <t>クダ</t>
    </rPh>
    <rPh sb="161" eb="163">
      <t>ロウスイ</t>
    </rPh>
    <rPh sb="163" eb="165">
      <t>シュウゼン</t>
    </rPh>
    <rPh sb="165" eb="166">
      <t>トウ</t>
    </rPh>
    <rPh sb="167" eb="168">
      <t>ト</t>
    </rPh>
    <rPh sb="169" eb="170">
      <t>ク</t>
    </rPh>
    <rPh sb="183" eb="186">
      <t>カネンド</t>
    </rPh>
    <rPh sb="186" eb="188">
      <t>ケッサン</t>
    </rPh>
    <rPh sb="192" eb="194">
      <t>ハイスイ</t>
    </rPh>
    <rPh sb="194" eb="195">
      <t>オヨ</t>
    </rPh>
    <rPh sb="196" eb="198">
      <t>キュウスイ</t>
    </rPh>
    <rPh sb="198" eb="199">
      <t>ヒ</t>
    </rPh>
    <rPh sb="200" eb="201">
      <t>ゼイ</t>
    </rPh>
    <rPh sb="201" eb="202">
      <t>ヌ</t>
    </rPh>
    <rPh sb="217" eb="218">
      <t>セン</t>
    </rPh>
    <rPh sb="218" eb="219">
      <t>エン</t>
    </rPh>
    <rPh sb="232" eb="233">
      <t>セン</t>
    </rPh>
    <rPh sb="233" eb="234">
      <t>エン</t>
    </rPh>
    <rPh sb="247" eb="248">
      <t>セン</t>
    </rPh>
    <rPh sb="248" eb="249">
      <t>エン</t>
    </rPh>
    <rPh sb="262" eb="263">
      <t>セン</t>
    </rPh>
    <rPh sb="263" eb="264">
      <t>エン</t>
    </rPh>
    <rPh sb="277" eb="278">
      <t>セン</t>
    </rPh>
    <rPh sb="278" eb="279">
      <t>エン</t>
    </rPh>
    <rPh sb="282" eb="284">
      <t>イッポウ</t>
    </rPh>
    <rPh sb="285" eb="287">
      <t>キギョウ</t>
    </rPh>
    <rPh sb="287" eb="288">
      <t>サイ</t>
    </rPh>
    <rPh sb="294" eb="296">
      <t>ハイスイ</t>
    </rPh>
    <rPh sb="296" eb="298">
      <t>シセツ</t>
    </rPh>
    <rPh sb="299" eb="301">
      <t>キハラ</t>
    </rPh>
    <rPh sb="301" eb="302">
      <t>ノ</t>
    </rPh>
    <rPh sb="302" eb="305">
      <t>ハイスイチ</t>
    </rPh>
    <rPh sb="307" eb="309">
      <t>セイビ</t>
    </rPh>
    <rPh sb="310" eb="311">
      <t>トモナ</t>
    </rPh>
    <rPh sb="312" eb="314">
      <t>キサイ</t>
    </rPh>
    <rPh sb="314" eb="316">
      <t>カリイ</t>
    </rPh>
    <rPh sb="321" eb="323">
      <t>ザンダカ</t>
    </rPh>
    <rPh sb="324" eb="325">
      <t>フ</t>
    </rPh>
    <rPh sb="334" eb="336">
      <t>コンゴ</t>
    </rPh>
    <rPh sb="337" eb="339">
      <t>タイサク</t>
    </rPh>
    <rPh sb="342" eb="344">
      <t>ハイスイ</t>
    </rPh>
    <rPh sb="344" eb="345">
      <t>クダ</t>
    </rPh>
    <rPh sb="346" eb="348">
      <t>ロウスイ</t>
    </rPh>
    <rPh sb="354" eb="355">
      <t>ヒ</t>
    </rPh>
    <rPh sb="356" eb="357">
      <t>ツヅ</t>
    </rPh>
    <rPh sb="358" eb="360">
      <t>チョウサ</t>
    </rPh>
    <rPh sb="360" eb="361">
      <t>オヨ</t>
    </rPh>
    <rPh sb="362" eb="364">
      <t>シュウゼン</t>
    </rPh>
    <rPh sb="365" eb="367">
      <t>ケイゾク</t>
    </rPh>
    <rPh sb="374" eb="376">
      <t>ハイスイ</t>
    </rPh>
    <rPh sb="376" eb="377">
      <t>オヨ</t>
    </rPh>
    <rPh sb="378" eb="380">
      <t>キュウスイ</t>
    </rPh>
    <rPh sb="380" eb="381">
      <t>ヒ</t>
    </rPh>
    <rPh sb="384" eb="386">
      <t>ゼイコミ</t>
    </rPh>
    <rPh sb="401" eb="402">
      <t>セン</t>
    </rPh>
    <rPh sb="402" eb="403">
      <t>エン</t>
    </rPh>
    <rPh sb="416" eb="417">
      <t>セン</t>
    </rPh>
    <rPh sb="417" eb="418">
      <t>エン</t>
    </rPh>
    <rPh sb="420" eb="422">
      <t>キギョウ</t>
    </rPh>
    <rPh sb="422" eb="423">
      <t>サイ</t>
    </rPh>
    <rPh sb="423" eb="425">
      <t>ザンダカ</t>
    </rPh>
    <rPh sb="425" eb="426">
      <t>タイ</t>
    </rPh>
    <rPh sb="426" eb="428">
      <t>キュウスイ</t>
    </rPh>
    <rPh sb="428" eb="430">
      <t>シュウエキ</t>
    </rPh>
    <rPh sb="430" eb="432">
      <t>ヒリツ</t>
    </rPh>
    <rPh sb="438" eb="440">
      <t>キギョウ</t>
    </rPh>
    <rPh sb="440" eb="441">
      <t>サイ</t>
    </rPh>
    <rPh sb="442" eb="444">
      <t>カリイレ</t>
    </rPh>
    <rPh sb="445" eb="446">
      <t>ヘ</t>
    </rPh>
    <rPh sb="449" eb="451">
      <t>テキセイ</t>
    </rPh>
    <rPh sb="451" eb="453">
      <t>スイジュン</t>
    </rPh>
    <rPh sb="454" eb="455">
      <t>モド</t>
    </rPh>
    <phoneticPr fontId="15"/>
  </si>
  <si>
    <t>有収率の向上を図るため、配水管の布設替工事を毎年度進めているところです。また、ここ数年は管路更新だけでなく、配水施設（木原野配水池）の築造を行ない、水の安定供給に係る配水機能の維持、改善に取り組んでいます。なお、平成30年度中にアセットマネジメントを策定し、平成31年度に経営戦略の策定を予定しており、経営基盤の強化を図ります。　</t>
    <rPh sb="106" eb="108">
      <t>ヘイセイ</t>
    </rPh>
    <rPh sb="110" eb="113">
      <t>ネンドチュウ</t>
    </rPh>
    <rPh sb="125" eb="127">
      <t>サクテイ</t>
    </rPh>
    <rPh sb="136" eb="138">
      <t>ケイエイ</t>
    </rPh>
    <rPh sb="138" eb="140">
      <t>センリャク</t>
    </rPh>
    <rPh sb="151" eb="153">
      <t>ケイエイ</t>
    </rPh>
    <rPh sb="153" eb="155">
      <t>キバン</t>
    </rPh>
    <rPh sb="156" eb="158">
      <t>キョウカ</t>
    </rPh>
    <rPh sb="159" eb="160">
      <t>ハカ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</si>
</sst>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9" xfId="2" applyFont="1" applyBorder="1" applyAlignment="1" applyProtection="1">
      <alignment horizontal="left" vertical="top" wrapText="1"/>
      <protection locked="0"/>
    </xf>
    <xf numFmtId="0" fontId="14" fillId="0" borderId="0" xfId="2" applyFont="1" applyBorder="1" applyAlignment="1" applyProtection="1">
      <alignment horizontal="left" vertical="top" wrapText="1"/>
      <protection locked="0"/>
    </xf>
    <xf numFmtId="0" fontId="14" fillId="0" borderId="10" xfId="2" applyFont="1" applyBorder="1" applyAlignment="1" applyProtection="1">
      <alignment horizontal="left" vertical="top" wrapText="1"/>
      <protection locked="0"/>
    </xf>
    <xf numFmtId="0" fontId="14" fillId="0" borderId="11" xfId="2" applyFont="1" applyBorder="1" applyAlignment="1" applyProtection="1">
      <alignment horizontal="left" vertical="top" wrapText="1"/>
      <protection locked="0"/>
    </xf>
    <xf numFmtId="0" fontId="14" fillId="0" borderId="1" xfId="2" applyFont="1" applyBorder="1" applyAlignment="1" applyProtection="1">
      <alignment horizontal="left" vertical="top" wrapText="1"/>
      <protection locked="0"/>
    </xf>
    <xf numFmtId="0" fontId="14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 xr:uid="{77E5A4C1-8C0D-4D49-AC6D-38B4C9F9B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1.8</c:v>
                </c:pt>
                <c:pt idx="1">
                  <c:v>1.46</c:v>
                </c:pt>
                <c:pt idx="2">
                  <c:v>1.8</c:v>
                </c:pt>
                <c:pt idx="3">
                  <c:v>0.75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4-4D88-A608-BD01B1E7E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0.72</c:v>
                </c:pt>
                <c:pt idx="2">
                  <c:v>0.71</c:v>
                </c:pt>
                <c:pt idx="3">
                  <c:v>0.71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4-4D88-A608-BD01B1E7E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63.65</c:v>
                </c:pt>
                <c:pt idx="1">
                  <c:v>62.9</c:v>
                </c:pt>
                <c:pt idx="2">
                  <c:v>63.71</c:v>
                </c:pt>
                <c:pt idx="3">
                  <c:v>64.540000000000006</c:v>
                </c:pt>
                <c:pt idx="4">
                  <c:v>65.25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6-486B-9EA4-A5F6934A7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59.68</c:v>
                </c:pt>
                <c:pt idx="1">
                  <c:v>59.17</c:v>
                </c:pt>
                <c:pt idx="2">
                  <c:v>59.34</c:v>
                </c:pt>
                <c:pt idx="3">
                  <c:v>59.11</c:v>
                </c:pt>
                <c:pt idx="4">
                  <c:v>59.74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6-486B-9EA4-A5F6934A7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85.32</c:v>
                </c:pt>
                <c:pt idx="1">
                  <c:v>83.94</c:v>
                </c:pt>
                <c:pt idx="2">
                  <c:v>83.93</c:v>
                </c:pt>
                <c:pt idx="3">
                  <c:v>84.55</c:v>
                </c:pt>
                <c:pt idx="4">
                  <c:v>84.83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C5C-B50D-91276473F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87.63</c:v>
                </c:pt>
                <c:pt idx="1">
                  <c:v>87.6</c:v>
                </c:pt>
                <c:pt idx="2">
                  <c:v>87.74</c:v>
                </c:pt>
                <c:pt idx="3">
                  <c:v>87.91</c:v>
                </c:pt>
                <c:pt idx="4">
                  <c:v>87.28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4-4C5C-B50D-91276473F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135.61000000000001</c:v>
                </c:pt>
                <c:pt idx="1">
                  <c:v>131.30000000000001</c:v>
                </c:pt>
                <c:pt idx="2">
                  <c:v>129.28</c:v>
                </c:pt>
                <c:pt idx="3">
                  <c:v>136.37</c:v>
                </c:pt>
                <c:pt idx="4">
                  <c:v>136.30000000000001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2-4DD3-BEC6-A05026BC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107.8</c:v>
                </c:pt>
                <c:pt idx="1">
                  <c:v>111.96</c:v>
                </c:pt>
                <c:pt idx="2">
                  <c:v>112.69</c:v>
                </c:pt>
                <c:pt idx="3">
                  <c:v>113.16</c:v>
                </c:pt>
                <c:pt idx="4">
                  <c:v>112.15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2-4DD3-BEC6-A05026BC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47.27</c:v>
                </c:pt>
                <c:pt idx="2">
                  <c:v>47.5</c:v>
                </c:pt>
                <c:pt idx="3">
                  <c:v>47.62</c:v>
                </c:pt>
                <c:pt idx="4">
                  <c:v>45.33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D-49C9-8BEE-DC5A6DA2A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39.65</c:v>
                </c:pt>
                <c:pt idx="1">
                  <c:v>45.25</c:v>
                </c:pt>
                <c:pt idx="2">
                  <c:v>46.27</c:v>
                </c:pt>
                <c:pt idx="3">
                  <c:v>46.88</c:v>
                </c:pt>
                <c:pt idx="4">
                  <c:v>46.94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D-49C9-8BEE-DC5A6DA2A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9-495A-B8FD-B99B34DD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10.71</c:v>
                </c:pt>
                <c:pt idx="2">
                  <c:v>10.93</c:v>
                </c:pt>
                <c:pt idx="3">
                  <c:v>13.39</c:v>
                </c:pt>
                <c:pt idx="4">
                  <c:v>14.48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9-495A-B8FD-B99B34DD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D-45B4-9CC1-E7FE8E18C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4.3899999999999997</c:v>
                </c:pt>
                <c:pt idx="1">
                  <c:v>0.41</c:v>
                </c:pt>
                <c:pt idx="2">
                  <c:v>0.54</c:v>
                </c:pt>
                <c:pt idx="3">
                  <c:v>0.68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D-45B4-9CC1-E7FE8E18C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738.45</c:v>
                </c:pt>
                <c:pt idx="1">
                  <c:v>408.26</c:v>
                </c:pt>
                <c:pt idx="2">
                  <c:v>814.36</c:v>
                </c:pt>
                <c:pt idx="3">
                  <c:v>944.19</c:v>
                </c:pt>
                <c:pt idx="4">
                  <c:v>940.85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E-4F1B-94DB-E80E8699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739.59</c:v>
                </c:pt>
                <c:pt idx="1">
                  <c:v>335.95</c:v>
                </c:pt>
                <c:pt idx="2">
                  <c:v>346.59</c:v>
                </c:pt>
                <c:pt idx="3">
                  <c:v>357.82</c:v>
                </c:pt>
                <c:pt idx="4">
                  <c:v>355.5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E-4F1B-94DB-E80E8699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275.43</c:v>
                </c:pt>
                <c:pt idx="1">
                  <c:v>302.58999999999997</c:v>
                </c:pt>
                <c:pt idx="2">
                  <c:v>303.07</c:v>
                </c:pt>
                <c:pt idx="3">
                  <c:v>347.98</c:v>
                </c:pt>
                <c:pt idx="4">
                  <c:v>423.38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1-4F29-B41C-2D9036505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324.08999999999997</c:v>
                </c:pt>
                <c:pt idx="1">
                  <c:v>319.82</c:v>
                </c:pt>
                <c:pt idx="2">
                  <c:v>312.02999999999997</c:v>
                </c:pt>
                <c:pt idx="3">
                  <c:v>307.45999999999998</c:v>
                </c:pt>
                <c:pt idx="4">
                  <c:v>312.58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1-4F29-B41C-2D9036505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129.03</c:v>
                </c:pt>
                <c:pt idx="1">
                  <c:v>126.67</c:v>
                </c:pt>
                <c:pt idx="2">
                  <c:v>123.51</c:v>
                </c:pt>
                <c:pt idx="3">
                  <c:v>129.24</c:v>
                </c:pt>
                <c:pt idx="4">
                  <c:v>130.52000000000001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D-4D23-A83F-C3F79ADDE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99.46</c:v>
                </c:pt>
                <c:pt idx="1">
                  <c:v>105.21</c:v>
                </c:pt>
                <c:pt idx="2">
                  <c:v>105.71</c:v>
                </c:pt>
                <c:pt idx="3">
                  <c:v>106.01</c:v>
                </c:pt>
                <c:pt idx="4">
                  <c:v>104.57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D-4D23-A83F-C3F79ADDE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96.67</c:v>
                </c:pt>
                <c:pt idx="1">
                  <c:v>98.58</c:v>
                </c:pt>
                <c:pt idx="2">
                  <c:v>101.27</c:v>
                </c:pt>
                <c:pt idx="3">
                  <c:v>96.05</c:v>
                </c:pt>
                <c:pt idx="4">
                  <c:v>95.85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7-463B-AA33-FE3F66F0D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171.78</c:v>
                </c:pt>
                <c:pt idx="1">
                  <c:v>162.59</c:v>
                </c:pt>
                <c:pt idx="2">
                  <c:v>162.15</c:v>
                </c:pt>
                <c:pt idx="3">
                  <c:v>162.24</c:v>
                </c:pt>
                <c:pt idx="4">
                  <c:v>165.47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37-463B-AA33-FE3F66F0D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47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合志市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A4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61555</v>
      </c>
      <c r="AM8" s="59"/>
      <c r="AN8" s="59"/>
      <c r="AO8" s="59"/>
      <c r="AP8" s="59"/>
      <c r="AQ8" s="59"/>
      <c r="AR8" s="59"/>
      <c r="AS8" s="59"/>
      <c r="AT8" s="50">
        <f>データ!$S$6</f>
        <v>53.19</v>
      </c>
      <c r="AU8" s="51"/>
      <c r="AV8" s="51"/>
      <c r="AW8" s="51"/>
      <c r="AX8" s="51"/>
      <c r="AY8" s="51"/>
      <c r="AZ8" s="51"/>
      <c r="BA8" s="51"/>
      <c r="BB8" s="52">
        <f>データ!$T$6</f>
        <v>1157.27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67.09</v>
      </c>
      <c r="J10" s="51"/>
      <c r="K10" s="51"/>
      <c r="L10" s="51"/>
      <c r="M10" s="51"/>
      <c r="N10" s="51"/>
      <c r="O10" s="62"/>
      <c r="P10" s="52">
        <f>データ!$P$6</f>
        <v>98.79</v>
      </c>
      <c r="Q10" s="52"/>
      <c r="R10" s="52"/>
      <c r="S10" s="52"/>
      <c r="T10" s="52"/>
      <c r="U10" s="52"/>
      <c r="V10" s="52"/>
      <c r="W10" s="59">
        <f>データ!$Q$6</f>
        <v>2410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60906</v>
      </c>
      <c r="AM10" s="59"/>
      <c r="AN10" s="59"/>
      <c r="AO10" s="59"/>
      <c r="AP10" s="59"/>
      <c r="AQ10" s="59"/>
      <c r="AR10" s="59"/>
      <c r="AS10" s="59"/>
      <c r="AT10" s="50">
        <f>データ!$V$6</f>
        <v>38.729999999999997</v>
      </c>
      <c r="AU10" s="51"/>
      <c r="AV10" s="51"/>
      <c r="AW10" s="51"/>
      <c r="AX10" s="51"/>
      <c r="AY10" s="51"/>
      <c r="AZ10" s="51"/>
      <c r="BA10" s="51"/>
      <c r="BB10" s="52">
        <f>データ!$W$6</f>
        <v>1572.58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82" t="s">
        <v>25</v>
      </c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4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85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7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8" t="s">
        <v>118</v>
      </c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90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8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8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8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90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8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90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8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90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8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8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8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8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90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8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8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8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8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90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8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90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8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90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8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90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8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90"/>
    </row>
    <row r="34" spans="1:78" ht="13.5" customHeight="1" x14ac:dyDescent="0.15">
      <c r="A34" s="2"/>
      <c r="B34" s="17"/>
      <c r="C34" s="73" t="s">
        <v>26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19"/>
      <c r="R34" s="73" t="s">
        <v>27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19"/>
      <c r="AG34" s="73" t="s">
        <v>28</v>
      </c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19"/>
      <c r="AV34" s="73" t="s">
        <v>29</v>
      </c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18"/>
      <c r="BK34" s="2"/>
      <c r="BL34" s="88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90"/>
    </row>
    <row r="35" spans="1:78" ht="13.5" customHeight="1" x14ac:dyDescent="0.15">
      <c r="A35" s="2"/>
      <c r="B35" s="1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19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19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19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18"/>
      <c r="BK35" s="2"/>
      <c r="BL35" s="88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8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8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90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8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90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8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90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8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90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8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90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8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90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8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90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8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82" t="s">
        <v>30</v>
      </c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4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85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7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8" t="s">
        <v>117</v>
      </c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90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8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90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8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90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8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90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8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90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8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90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8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90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8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90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8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90"/>
    </row>
    <row r="56" spans="1:78" ht="13.5" customHeight="1" x14ac:dyDescent="0.15">
      <c r="A56" s="2"/>
      <c r="B56" s="17"/>
      <c r="C56" s="73" t="s">
        <v>31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19"/>
      <c r="R56" s="73" t="s">
        <v>32</v>
      </c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19"/>
      <c r="AG56" s="73" t="s">
        <v>33</v>
      </c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19"/>
      <c r="AV56" s="73" t="s">
        <v>34</v>
      </c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18"/>
      <c r="BK56" s="2"/>
      <c r="BL56" s="88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90"/>
    </row>
    <row r="57" spans="1:78" ht="13.5" customHeight="1" x14ac:dyDescent="0.15">
      <c r="A57" s="2"/>
      <c r="B57" s="17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19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19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19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18"/>
      <c r="BK57" s="2"/>
      <c r="BL57" s="88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90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8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9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8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90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88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90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88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90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8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90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8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90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82" t="s">
        <v>36</v>
      </c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4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85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7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88" t="s">
        <v>119</v>
      </c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90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88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90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88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90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88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90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88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90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88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90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88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90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88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90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88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90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88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90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88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90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88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90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88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90"/>
    </row>
    <row r="79" spans="1:78" ht="13.5" customHeight="1" x14ac:dyDescent="0.15">
      <c r="A79" s="2"/>
      <c r="B79" s="17"/>
      <c r="C79" s="73" t="s">
        <v>37</v>
      </c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19"/>
      <c r="V79" s="19"/>
      <c r="W79" s="73" t="s">
        <v>38</v>
      </c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19"/>
      <c r="AP79" s="19"/>
      <c r="AQ79" s="73" t="s">
        <v>39</v>
      </c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4"/>
      <c r="BJ79" s="18"/>
      <c r="BK79" s="2"/>
      <c r="BL79" s="88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90"/>
    </row>
    <row r="80" spans="1:78" ht="13.5" customHeight="1" x14ac:dyDescent="0.15">
      <c r="A80" s="2"/>
      <c r="B80" s="17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19"/>
      <c r="V80" s="19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19"/>
      <c r="AP80" s="19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4"/>
      <c r="BJ80" s="18"/>
      <c r="BK80" s="2"/>
      <c r="BL80" s="88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90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88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9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91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rRmXtqjQJRPyuk2eYzLF9FSoSfOpg2u6Sd9u8p/A9januPIVCvIWQsbhcnHMWvPnXBGXkVEW7PKiqhTJODWYYQ==" saltValue="qjcBDoBW4nY1vYcrLuFrI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75" t="s">
        <v>62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81" t="s">
        <v>63</v>
      </c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 t="s">
        <v>64</v>
      </c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0"/>
      <c r="X4" s="74" t="s">
        <v>66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 t="s">
        <v>67</v>
      </c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 t="s">
        <v>68</v>
      </c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 t="s">
        <v>69</v>
      </c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 t="s">
        <v>70</v>
      </c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 t="s">
        <v>71</v>
      </c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 t="s">
        <v>72</v>
      </c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 t="s">
        <v>73</v>
      </c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 t="s">
        <v>74</v>
      </c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 t="s">
        <v>75</v>
      </c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 t="s">
        <v>76</v>
      </c>
      <c r="EE4" s="74"/>
      <c r="EF4" s="74"/>
      <c r="EG4" s="74"/>
      <c r="EH4" s="74"/>
      <c r="EI4" s="74"/>
      <c r="EJ4" s="74"/>
      <c r="EK4" s="74"/>
      <c r="EL4" s="74"/>
      <c r="EM4" s="74"/>
      <c r="EN4" s="74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432164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熊本県　合志市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A4</v>
      </c>
      <c r="M6" s="33" t="str">
        <f t="shared" si="3"/>
        <v>非設置</v>
      </c>
      <c r="N6" s="34" t="str">
        <f t="shared" si="3"/>
        <v>-</v>
      </c>
      <c r="O6" s="34">
        <f t="shared" si="3"/>
        <v>67.09</v>
      </c>
      <c r="P6" s="34">
        <f t="shared" si="3"/>
        <v>98.79</v>
      </c>
      <c r="Q6" s="34">
        <f t="shared" si="3"/>
        <v>2410</v>
      </c>
      <c r="R6" s="34">
        <f t="shared" si="3"/>
        <v>61555</v>
      </c>
      <c r="S6" s="34">
        <f t="shared" si="3"/>
        <v>53.19</v>
      </c>
      <c r="T6" s="34">
        <f t="shared" si="3"/>
        <v>1157.27</v>
      </c>
      <c r="U6" s="34">
        <f t="shared" si="3"/>
        <v>60906</v>
      </c>
      <c r="V6" s="34">
        <f t="shared" si="3"/>
        <v>38.729999999999997</v>
      </c>
      <c r="W6" s="34">
        <f t="shared" si="3"/>
        <v>1572.58</v>
      </c>
      <c r="X6" s="35">
        <f>IF(X7="",NA(),X7)</f>
        <v>135.61000000000001</v>
      </c>
      <c r="Y6" s="35">
        <f t="shared" ref="Y6:AG6" si="4">IF(Y7="",NA(),Y7)</f>
        <v>131.30000000000001</v>
      </c>
      <c r="Z6" s="35">
        <f t="shared" si="4"/>
        <v>129.28</v>
      </c>
      <c r="AA6" s="35">
        <f t="shared" si="4"/>
        <v>136.37</v>
      </c>
      <c r="AB6" s="35">
        <f t="shared" si="4"/>
        <v>136.30000000000001</v>
      </c>
      <c r="AC6" s="35">
        <f t="shared" si="4"/>
        <v>107.8</v>
      </c>
      <c r="AD6" s="35">
        <f t="shared" si="4"/>
        <v>111.96</v>
      </c>
      <c r="AE6" s="35">
        <f t="shared" si="4"/>
        <v>112.69</v>
      </c>
      <c r="AF6" s="35">
        <f t="shared" si="4"/>
        <v>113.16</v>
      </c>
      <c r="AG6" s="35">
        <f t="shared" si="4"/>
        <v>112.15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4.3899999999999997</v>
      </c>
      <c r="AO6" s="35">
        <f t="shared" si="5"/>
        <v>0.41</v>
      </c>
      <c r="AP6" s="35">
        <f t="shared" si="5"/>
        <v>0.54</v>
      </c>
      <c r="AQ6" s="35">
        <f t="shared" si="5"/>
        <v>0.68</v>
      </c>
      <c r="AR6" s="35">
        <f t="shared" si="5"/>
        <v>1</v>
      </c>
      <c r="AS6" s="34" t="str">
        <f>IF(AS7="","",IF(AS7="-","【-】","【"&amp;SUBSTITUTE(TEXT(AS7,"#,##0.00"),"-","△")&amp;"】"))</f>
        <v>【0.85】</v>
      </c>
      <c r="AT6" s="35">
        <f>IF(AT7="",NA(),AT7)</f>
        <v>738.45</v>
      </c>
      <c r="AU6" s="35">
        <f t="shared" ref="AU6:BC6" si="6">IF(AU7="",NA(),AU7)</f>
        <v>408.26</v>
      </c>
      <c r="AV6" s="35">
        <f t="shared" si="6"/>
        <v>814.36</v>
      </c>
      <c r="AW6" s="35">
        <f t="shared" si="6"/>
        <v>944.19</v>
      </c>
      <c r="AX6" s="35">
        <f t="shared" si="6"/>
        <v>940.85</v>
      </c>
      <c r="AY6" s="35">
        <f t="shared" si="6"/>
        <v>739.59</v>
      </c>
      <c r="AZ6" s="35">
        <f t="shared" si="6"/>
        <v>335.95</v>
      </c>
      <c r="BA6" s="35">
        <f t="shared" si="6"/>
        <v>346.59</v>
      </c>
      <c r="BB6" s="35">
        <f t="shared" si="6"/>
        <v>357.82</v>
      </c>
      <c r="BC6" s="35">
        <f t="shared" si="6"/>
        <v>355.5</v>
      </c>
      <c r="BD6" s="34" t="str">
        <f>IF(BD7="","",IF(BD7="-","【-】","【"&amp;SUBSTITUTE(TEXT(BD7,"#,##0.00"),"-","△")&amp;"】"))</f>
        <v>【264.34】</v>
      </c>
      <c r="BE6" s="35">
        <f>IF(BE7="",NA(),BE7)</f>
        <v>275.43</v>
      </c>
      <c r="BF6" s="35">
        <f t="shared" ref="BF6:BN6" si="7">IF(BF7="",NA(),BF7)</f>
        <v>302.58999999999997</v>
      </c>
      <c r="BG6" s="35">
        <f t="shared" si="7"/>
        <v>303.07</v>
      </c>
      <c r="BH6" s="35">
        <f t="shared" si="7"/>
        <v>347.98</v>
      </c>
      <c r="BI6" s="35">
        <f t="shared" si="7"/>
        <v>423.38</v>
      </c>
      <c r="BJ6" s="35">
        <f t="shared" si="7"/>
        <v>324.08999999999997</v>
      </c>
      <c r="BK6" s="35">
        <f t="shared" si="7"/>
        <v>319.82</v>
      </c>
      <c r="BL6" s="35">
        <f t="shared" si="7"/>
        <v>312.02999999999997</v>
      </c>
      <c r="BM6" s="35">
        <f t="shared" si="7"/>
        <v>307.45999999999998</v>
      </c>
      <c r="BN6" s="35">
        <f t="shared" si="7"/>
        <v>312.58</v>
      </c>
      <c r="BO6" s="34" t="str">
        <f>IF(BO7="","",IF(BO7="-","【-】","【"&amp;SUBSTITUTE(TEXT(BO7,"#,##0.00"),"-","△")&amp;"】"))</f>
        <v>【274.27】</v>
      </c>
      <c r="BP6" s="35">
        <f>IF(BP7="",NA(),BP7)</f>
        <v>129.03</v>
      </c>
      <c r="BQ6" s="35">
        <f t="shared" ref="BQ6:BY6" si="8">IF(BQ7="",NA(),BQ7)</f>
        <v>126.67</v>
      </c>
      <c r="BR6" s="35">
        <f t="shared" si="8"/>
        <v>123.51</v>
      </c>
      <c r="BS6" s="35">
        <f t="shared" si="8"/>
        <v>129.24</v>
      </c>
      <c r="BT6" s="35">
        <f t="shared" si="8"/>
        <v>130.52000000000001</v>
      </c>
      <c r="BU6" s="35">
        <f t="shared" si="8"/>
        <v>99.46</v>
      </c>
      <c r="BV6" s="35">
        <f t="shared" si="8"/>
        <v>105.21</v>
      </c>
      <c r="BW6" s="35">
        <f t="shared" si="8"/>
        <v>105.71</v>
      </c>
      <c r="BX6" s="35">
        <f t="shared" si="8"/>
        <v>106.01</v>
      </c>
      <c r="BY6" s="35">
        <f t="shared" si="8"/>
        <v>104.57</v>
      </c>
      <c r="BZ6" s="34" t="str">
        <f>IF(BZ7="","",IF(BZ7="-","【-】","【"&amp;SUBSTITUTE(TEXT(BZ7,"#,##0.00"),"-","△")&amp;"】"))</f>
        <v>【104.36】</v>
      </c>
      <c r="CA6" s="35">
        <f>IF(CA7="",NA(),CA7)</f>
        <v>96.67</v>
      </c>
      <c r="CB6" s="35">
        <f t="shared" ref="CB6:CJ6" si="9">IF(CB7="",NA(),CB7)</f>
        <v>98.58</v>
      </c>
      <c r="CC6" s="35">
        <f t="shared" si="9"/>
        <v>101.27</v>
      </c>
      <c r="CD6" s="35">
        <f t="shared" si="9"/>
        <v>96.05</v>
      </c>
      <c r="CE6" s="35">
        <f t="shared" si="9"/>
        <v>95.85</v>
      </c>
      <c r="CF6" s="35">
        <f t="shared" si="9"/>
        <v>171.78</v>
      </c>
      <c r="CG6" s="35">
        <f t="shared" si="9"/>
        <v>162.59</v>
      </c>
      <c r="CH6" s="35">
        <f t="shared" si="9"/>
        <v>162.15</v>
      </c>
      <c r="CI6" s="35">
        <f t="shared" si="9"/>
        <v>162.24</v>
      </c>
      <c r="CJ6" s="35">
        <f t="shared" si="9"/>
        <v>165.47</v>
      </c>
      <c r="CK6" s="34" t="str">
        <f>IF(CK7="","",IF(CK7="-","【-】","【"&amp;SUBSTITUTE(TEXT(CK7,"#,##0.00"),"-","△")&amp;"】"))</f>
        <v>【165.71】</v>
      </c>
      <c r="CL6" s="35">
        <f>IF(CL7="",NA(),CL7)</f>
        <v>63.65</v>
      </c>
      <c r="CM6" s="35">
        <f t="shared" ref="CM6:CU6" si="10">IF(CM7="",NA(),CM7)</f>
        <v>62.9</v>
      </c>
      <c r="CN6" s="35">
        <f t="shared" si="10"/>
        <v>63.71</v>
      </c>
      <c r="CO6" s="35">
        <f t="shared" si="10"/>
        <v>64.540000000000006</v>
      </c>
      <c r="CP6" s="35">
        <f t="shared" si="10"/>
        <v>65.25</v>
      </c>
      <c r="CQ6" s="35">
        <f t="shared" si="10"/>
        <v>59.68</v>
      </c>
      <c r="CR6" s="35">
        <f t="shared" si="10"/>
        <v>59.17</v>
      </c>
      <c r="CS6" s="35">
        <f t="shared" si="10"/>
        <v>59.34</v>
      </c>
      <c r="CT6" s="35">
        <f t="shared" si="10"/>
        <v>59.11</v>
      </c>
      <c r="CU6" s="35">
        <f t="shared" si="10"/>
        <v>59.74</v>
      </c>
      <c r="CV6" s="34" t="str">
        <f>IF(CV7="","",IF(CV7="-","【-】","【"&amp;SUBSTITUTE(TEXT(CV7,"#,##0.00"),"-","△")&amp;"】"))</f>
        <v>【60.41】</v>
      </c>
      <c r="CW6" s="35">
        <f>IF(CW7="",NA(),CW7)</f>
        <v>85.32</v>
      </c>
      <c r="CX6" s="35">
        <f t="shared" ref="CX6:DF6" si="11">IF(CX7="",NA(),CX7)</f>
        <v>83.94</v>
      </c>
      <c r="CY6" s="35">
        <f t="shared" si="11"/>
        <v>83.93</v>
      </c>
      <c r="CZ6" s="35">
        <f t="shared" si="11"/>
        <v>84.55</v>
      </c>
      <c r="DA6" s="35">
        <f t="shared" si="11"/>
        <v>84.83</v>
      </c>
      <c r="DB6" s="35">
        <f t="shared" si="11"/>
        <v>87.63</v>
      </c>
      <c r="DC6" s="35">
        <f t="shared" si="11"/>
        <v>87.6</v>
      </c>
      <c r="DD6" s="35">
        <f t="shared" si="11"/>
        <v>87.74</v>
      </c>
      <c r="DE6" s="35">
        <f t="shared" si="11"/>
        <v>87.91</v>
      </c>
      <c r="DF6" s="35">
        <f t="shared" si="11"/>
        <v>87.28</v>
      </c>
      <c r="DG6" s="34" t="str">
        <f>IF(DG7="","",IF(DG7="-","【-】","【"&amp;SUBSTITUTE(TEXT(DG7,"#,##0.00"),"-","△")&amp;"】"))</f>
        <v>【89.93】</v>
      </c>
      <c r="DH6" s="35">
        <f>IF(DH7="",NA(),DH7)</f>
        <v>51.71</v>
      </c>
      <c r="DI6" s="35">
        <f t="shared" ref="DI6:DQ6" si="12">IF(DI7="",NA(),DI7)</f>
        <v>47.27</v>
      </c>
      <c r="DJ6" s="35">
        <f t="shared" si="12"/>
        <v>47.5</v>
      </c>
      <c r="DK6" s="35">
        <f t="shared" si="12"/>
        <v>47.62</v>
      </c>
      <c r="DL6" s="35">
        <f t="shared" si="12"/>
        <v>45.33</v>
      </c>
      <c r="DM6" s="35">
        <f t="shared" si="12"/>
        <v>39.65</v>
      </c>
      <c r="DN6" s="35">
        <f t="shared" si="12"/>
        <v>45.25</v>
      </c>
      <c r="DO6" s="35">
        <f t="shared" si="12"/>
        <v>46.27</v>
      </c>
      <c r="DP6" s="35">
        <f t="shared" si="12"/>
        <v>46.88</v>
      </c>
      <c r="DQ6" s="35">
        <f t="shared" si="12"/>
        <v>46.94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9.7100000000000009</v>
      </c>
      <c r="DY6" s="35">
        <f t="shared" si="13"/>
        <v>10.71</v>
      </c>
      <c r="DZ6" s="35">
        <f t="shared" si="13"/>
        <v>10.93</v>
      </c>
      <c r="EA6" s="35">
        <f t="shared" si="13"/>
        <v>13.39</v>
      </c>
      <c r="EB6" s="35">
        <f t="shared" si="13"/>
        <v>14.48</v>
      </c>
      <c r="EC6" s="34" t="str">
        <f>IF(EC7="","",IF(EC7="-","【-】","【"&amp;SUBSTITUTE(TEXT(EC7,"#,##0.00"),"-","△")&amp;"】"))</f>
        <v>【15.89】</v>
      </c>
      <c r="ED6" s="35">
        <f>IF(ED7="",NA(),ED7)</f>
        <v>1.8</v>
      </c>
      <c r="EE6" s="35">
        <f t="shared" ref="EE6:EM6" si="14">IF(EE7="",NA(),EE7)</f>
        <v>1.46</v>
      </c>
      <c r="EF6" s="35">
        <f t="shared" si="14"/>
        <v>1.8</v>
      </c>
      <c r="EG6" s="35">
        <f t="shared" si="14"/>
        <v>0.75</v>
      </c>
      <c r="EH6" s="35">
        <f t="shared" si="14"/>
        <v>1.1000000000000001</v>
      </c>
      <c r="EI6" s="35">
        <f t="shared" si="14"/>
        <v>0.83</v>
      </c>
      <c r="EJ6" s="35">
        <f t="shared" si="14"/>
        <v>0.72</v>
      </c>
      <c r="EK6" s="35">
        <f t="shared" si="14"/>
        <v>0.71</v>
      </c>
      <c r="EL6" s="35">
        <f t="shared" si="14"/>
        <v>0.71</v>
      </c>
      <c r="EM6" s="35">
        <f t="shared" si="14"/>
        <v>0.75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432164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67.09</v>
      </c>
      <c r="P7" s="38">
        <v>98.79</v>
      </c>
      <c r="Q7" s="38">
        <v>2410</v>
      </c>
      <c r="R7" s="38">
        <v>61555</v>
      </c>
      <c r="S7" s="38">
        <v>53.19</v>
      </c>
      <c r="T7" s="38">
        <v>1157.27</v>
      </c>
      <c r="U7" s="38">
        <v>60906</v>
      </c>
      <c r="V7" s="38">
        <v>38.729999999999997</v>
      </c>
      <c r="W7" s="38">
        <v>1572.58</v>
      </c>
      <c r="X7" s="38">
        <v>135.61000000000001</v>
      </c>
      <c r="Y7" s="38">
        <v>131.30000000000001</v>
      </c>
      <c r="Z7" s="38">
        <v>129.28</v>
      </c>
      <c r="AA7" s="38">
        <v>136.37</v>
      </c>
      <c r="AB7" s="38">
        <v>136.30000000000001</v>
      </c>
      <c r="AC7" s="38">
        <v>107.8</v>
      </c>
      <c r="AD7" s="38">
        <v>111.96</v>
      </c>
      <c r="AE7" s="38">
        <v>112.69</v>
      </c>
      <c r="AF7" s="38">
        <v>113.16</v>
      </c>
      <c r="AG7" s="38">
        <v>112.15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4.3899999999999997</v>
      </c>
      <c r="AO7" s="38">
        <v>0.41</v>
      </c>
      <c r="AP7" s="38">
        <v>0.54</v>
      </c>
      <c r="AQ7" s="38">
        <v>0.68</v>
      </c>
      <c r="AR7" s="38">
        <v>1</v>
      </c>
      <c r="AS7" s="38">
        <v>0.85</v>
      </c>
      <c r="AT7" s="38">
        <v>738.45</v>
      </c>
      <c r="AU7" s="38">
        <v>408.26</v>
      </c>
      <c r="AV7" s="38">
        <v>814.36</v>
      </c>
      <c r="AW7" s="38">
        <v>944.19</v>
      </c>
      <c r="AX7" s="38">
        <v>940.85</v>
      </c>
      <c r="AY7" s="38">
        <v>739.59</v>
      </c>
      <c r="AZ7" s="38">
        <v>335.95</v>
      </c>
      <c r="BA7" s="38">
        <v>346.59</v>
      </c>
      <c r="BB7" s="38">
        <v>357.82</v>
      </c>
      <c r="BC7" s="38">
        <v>355.5</v>
      </c>
      <c r="BD7" s="38">
        <v>264.33999999999997</v>
      </c>
      <c r="BE7" s="38">
        <v>275.43</v>
      </c>
      <c r="BF7" s="38">
        <v>302.58999999999997</v>
      </c>
      <c r="BG7" s="38">
        <v>303.07</v>
      </c>
      <c r="BH7" s="38">
        <v>347.98</v>
      </c>
      <c r="BI7" s="38">
        <v>423.38</v>
      </c>
      <c r="BJ7" s="38">
        <v>324.08999999999997</v>
      </c>
      <c r="BK7" s="38">
        <v>319.82</v>
      </c>
      <c r="BL7" s="38">
        <v>312.02999999999997</v>
      </c>
      <c r="BM7" s="38">
        <v>307.45999999999998</v>
      </c>
      <c r="BN7" s="38">
        <v>312.58</v>
      </c>
      <c r="BO7" s="38">
        <v>274.27</v>
      </c>
      <c r="BP7" s="38">
        <v>129.03</v>
      </c>
      <c r="BQ7" s="38">
        <v>126.67</v>
      </c>
      <c r="BR7" s="38">
        <v>123.51</v>
      </c>
      <c r="BS7" s="38">
        <v>129.24</v>
      </c>
      <c r="BT7" s="38">
        <v>130.52000000000001</v>
      </c>
      <c r="BU7" s="38">
        <v>99.46</v>
      </c>
      <c r="BV7" s="38">
        <v>105.21</v>
      </c>
      <c r="BW7" s="38">
        <v>105.71</v>
      </c>
      <c r="BX7" s="38">
        <v>106.01</v>
      </c>
      <c r="BY7" s="38">
        <v>104.57</v>
      </c>
      <c r="BZ7" s="38">
        <v>104.36</v>
      </c>
      <c r="CA7" s="38">
        <v>96.67</v>
      </c>
      <c r="CB7" s="38">
        <v>98.58</v>
      </c>
      <c r="CC7" s="38">
        <v>101.27</v>
      </c>
      <c r="CD7" s="38">
        <v>96.05</v>
      </c>
      <c r="CE7" s="38">
        <v>95.85</v>
      </c>
      <c r="CF7" s="38">
        <v>171.78</v>
      </c>
      <c r="CG7" s="38">
        <v>162.59</v>
      </c>
      <c r="CH7" s="38">
        <v>162.15</v>
      </c>
      <c r="CI7" s="38">
        <v>162.24</v>
      </c>
      <c r="CJ7" s="38">
        <v>165.47</v>
      </c>
      <c r="CK7" s="38">
        <v>165.71</v>
      </c>
      <c r="CL7" s="38">
        <v>63.65</v>
      </c>
      <c r="CM7" s="38">
        <v>62.9</v>
      </c>
      <c r="CN7" s="38">
        <v>63.71</v>
      </c>
      <c r="CO7" s="38">
        <v>64.540000000000006</v>
      </c>
      <c r="CP7" s="38">
        <v>65.25</v>
      </c>
      <c r="CQ7" s="38">
        <v>59.68</v>
      </c>
      <c r="CR7" s="38">
        <v>59.17</v>
      </c>
      <c r="CS7" s="38">
        <v>59.34</v>
      </c>
      <c r="CT7" s="38">
        <v>59.11</v>
      </c>
      <c r="CU7" s="38">
        <v>59.74</v>
      </c>
      <c r="CV7" s="38">
        <v>60.41</v>
      </c>
      <c r="CW7" s="38">
        <v>85.32</v>
      </c>
      <c r="CX7" s="38">
        <v>83.94</v>
      </c>
      <c r="CY7" s="38">
        <v>83.93</v>
      </c>
      <c r="CZ7" s="38">
        <v>84.55</v>
      </c>
      <c r="DA7" s="38">
        <v>84.83</v>
      </c>
      <c r="DB7" s="38">
        <v>87.63</v>
      </c>
      <c r="DC7" s="38">
        <v>87.6</v>
      </c>
      <c r="DD7" s="38">
        <v>87.74</v>
      </c>
      <c r="DE7" s="38">
        <v>87.91</v>
      </c>
      <c r="DF7" s="38">
        <v>87.28</v>
      </c>
      <c r="DG7" s="38">
        <v>89.93</v>
      </c>
      <c r="DH7" s="38">
        <v>51.71</v>
      </c>
      <c r="DI7" s="38">
        <v>47.27</v>
      </c>
      <c r="DJ7" s="38">
        <v>47.5</v>
      </c>
      <c r="DK7" s="38">
        <v>47.62</v>
      </c>
      <c r="DL7" s="38">
        <v>45.33</v>
      </c>
      <c r="DM7" s="38">
        <v>39.65</v>
      </c>
      <c r="DN7" s="38">
        <v>45.25</v>
      </c>
      <c r="DO7" s="38">
        <v>46.27</v>
      </c>
      <c r="DP7" s="38">
        <v>46.88</v>
      </c>
      <c r="DQ7" s="38">
        <v>46.94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9.7100000000000009</v>
      </c>
      <c r="DY7" s="38">
        <v>10.71</v>
      </c>
      <c r="DZ7" s="38">
        <v>10.93</v>
      </c>
      <c r="EA7" s="38">
        <v>13.39</v>
      </c>
      <c r="EB7" s="38">
        <v>14.48</v>
      </c>
      <c r="EC7" s="38">
        <v>15.89</v>
      </c>
      <c r="ED7" s="38">
        <v>1.8</v>
      </c>
      <c r="EE7" s="38">
        <v>1.46</v>
      </c>
      <c r="EF7" s="38">
        <v>1.8</v>
      </c>
      <c r="EG7" s="38">
        <v>0.75</v>
      </c>
      <c r="EH7" s="38">
        <v>1.1000000000000001</v>
      </c>
      <c r="EI7" s="38">
        <v>0.83</v>
      </c>
      <c r="EJ7" s="38">
        <v>0.72</v>
      </c>
      <c r="EK7" s="38">
        <v>0.71</v>
      </c>
      <c r="EL7" s="38">
        <v>0.71</v>
      </c>
      <c r="EM7" s="38">
        <v>0.75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2019-01-30T05:52:26Z</cp:lastPrinted>
  <dcterms:created xsi:type="dcterms:W3CDTF">2018-12-03T08:38:55Z</dcterms:created>
  <dcterms:modified xsi:type="dcterms:W3CDTF">2019-01-30T05:52:32Z</dcterms:modified>
  <cp:category/>
</cp:coreProperties>
</file>