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5k40hcBCs9XPkSKZhnGcXNQ6BWHXKoBdm4vPUTSFvnxdP/0/kwTrn1uiviqJerOoN5pbvFd8f0sMtsxoPSH2Q==" workbookSaltValue="QVMdZ3aVijWkeXZTa5VmNg=="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<sst xmlns="http://schemas.openxmlformats.org/spreadsheetml/2006/main" count="232" uniqueCount="120">
  <si>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</si>
  <si>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</si>
  <si>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</si>
  <si>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</si>
  <si>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</si>
  <si>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</si>
  <si>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</si>
  <si>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</si>
  <si>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</si>
  <si>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</si>
  <si>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</si>
  <si>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</si>
  <si>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</si>
  <si>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</si>
  <si>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</si>
  <si>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</si>
  <si>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</si>
  <si>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</si>
  <si>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</si>
  <si>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</si>
  <si>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</si>
  <si>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</si>
  <si>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</si>
  <si>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</si>
  <si>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</si>
  <si>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</si>
  <si>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</si>
  <si>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</si>
  <si>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</si>
  <si>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</si>
  <si>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</si>
  <si>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</si>
  <si>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</si>
  <si>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</si>
  <si>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</si>
  <si>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</si>
  <si>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</si>
  <si>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</si>
  <si>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</si>
  <si>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</si>
  <si>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</si>
  <si>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</si>
  <si>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</si>
  <si>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</si>
  <si>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</si>
  <si>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</si>
  <si>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</si>
  <si>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</si>
  <si>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</si>
  <si>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</si>
  <si>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</si>
  <si>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</si>
  <si>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</si>
  <si>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</si>
  <si>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</si>
  <si>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</si>
  <si>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</si>
  <si>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</si>
  <si>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</si>
  <si>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</si>
  <si>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</si>
  <si>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</si>
  <si>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</si>
  <si>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</si>
  <si>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</si>
  <si>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</si>
  <si>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</si>
  <si>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</si>
  <si>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</si>
  <si>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</si>
  <si>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</si>
  <si>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</si>
  <si>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</si>
  <si>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</si>
  <si>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</si>
  <si>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</si>
  <si>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</si>
  <si>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</si>
  <si>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</si>
  <si>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</si>
  <si>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</si>
  <si>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</si>
  <si>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</si>
  <si>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</si>
  <si>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</si>
  <si>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</si>
  <si>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</si>
  <si>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</si>
  <si>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</si>
  <si>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</si>
  <si>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</si>
  <si>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</si>
  <si>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</si>
  <si>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</si>
  <si>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</si>
  <si>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</si>
  <si>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</si>
  <si>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</si>
  <si>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</si>
  <si>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</si>
  <si>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</si>
  <si>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</si>
  <si>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</si>
  <si>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</si>
  <si>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</si>
  <si>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</si>
  <si>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</si>
  <si>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</si>
  <si>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</si>
  <si>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</si>
  <si>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</si>
  <si>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</si>
  <si>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</si>
  <si>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</si>
  <si>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</si>
  <si>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</si>
  <si>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</si>
  <si>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平成29年4月に簡易水道事業を統合したことにより、各指標に大きく変化がみられた。
　経常収支比率は、100％を上回ってはいるが、前年度より8.18ポイント低下している。料金回収率についても18.53ポイント低下しており類似団体の平均を大きく下回っている。また島しょ地域特有の地理的条件や人口減少により給水原価が割高になっており、資金の不足分については一般会計からの繰入金で補っている状況である。
　施設利用率については、地理的条件に加え季節的な需要の変動もあり、類似団体の平均を大きく下回っている。
</t>
    <rPh sb="1" eb="3">
      <t>ヘイセイ</t>
    </rPh>
    <rPh sb="5" eb="6">
      <t>ネン</t>
    </rPh>
    <rPh sb="7" eb="8">
      <t>ガツ</t>
    </rPh>
    <rPh sb="9" eb="11">
      <t>カンイ</t>
    </rPh>
    <rPh sb="11" eb="13">
      <t>スイドウ</t>
    </rPh>
    <rPh sb="13" eb="15">
      <t>ジギョウ</t>
    </rPh>
    <rPh sb="16" eb="18">
      <t>トウゴウ</t>
    </rPh>
    <rPh sb="26" eb="29">
      <t>カクシヒョウ</t>
    </rPh>
    <rPh sb="30" eb="31">
      <t>オオ</t>
    </rPh>
    <rPh sb="33" eb="35">
      <t>ヘンカ</t>
    </rPh>
    <rPh sb="56" eb="58">
      <t>ウワマワ</t>
    </rPh>
    <rPh sb="110" eb="112">
      <t>ルイジ</t>
    </rPh>
    <rPh sb="112" eb="114">
      <t>ダンタイ</t>
    </rPh>
    <rPh sb="115" eb="117">
      <t>ヘイキン</t>
    </rPh>
    <rPh sb="118" eb="119">
      <t>オオ</t>
    </rPh>
    <rPh sb="121" eb="123">
      <t>シタマワ</t>
    </rPh>
    <rPh sb="130" eb="131">
      <t>トウ</t>
    </rPh>
    <rPh sb="133" eb="135">
      <t>チイキ</t>
    </rPh>
    <rPh sb="135" eb="137">
      <t>トクユウ</t>
    </rPh>
    <rPh sb="138" eb="141">
      <t>チリテキ</t>
    </rPh>
    <rPh sb="141" eb="143">
      <t>ジョウケン</t>
    </rPh>
    <rPh sb="144" eb="146">
      <t>ジンコウ</t>
    </rPh>
    <rPh sb="146" eb="148">
      <t>ゲンショウ</t>
    </rPh>
    <rPh sb="151" eb="153">
      <t>キュウスイ</t>
    </rPh>
    <rPh sb="153" eb="155">
      <t>ゲンカ</t>
    </rPh>
    <rPh sb="156" eb="158">
      <t>ワリダカ</t>
    </rPh>
    <rPh sb="165" eb="167">
      <t>シキン</t>
    </rPh>
    <rPh sb="168" eb="171">
      <t>フソクブン</t>
    </rPh>
    <rPh sb="176" eb="178">
      <t>イッパン</t>
    </rPh>
    <rPh sb="178" eb="180">
      <t>カイケイ</t>
    </rPh>
    <rPh sb="183" eb="185">
      <t>クリイレ</t>
    </rPh>
    <rPh sb="185" eb="186">
      <t>キン</t>
    </rPh>
    <rPh sb="187" eb="188">
      <t>オギナ</t>
    </rPh>
    <rPh sb="192" eb="194">
      <t>ジョウキョウ</t>
    </rPh>
    <rPh sb="200" eb="202">
      <t>シセツ</t>
    </rPh>
    <rPh sb="202" eb="205">
      <t>リヨウリツ</t>
    </rPh>
    <rPh sb="211" eb="214">
      <t>チリテキ</t>
    </rPh>
    <rPh sb="214" eb="216">
      <t>ジョウケン</t>
    </rPh>
    <rPh sb="217" eb="218">
      <t>クワ</t>
    </rPh>
    <rPh sb="219" eb="222">
      <t>キセツテキ</t>
    </rPh>
    <rPh sb="223" eb="225">
      <t>ジュヨウ</t>
    </rPh>
    <rPh sb="226" eb="228">
      <t>ヘンドウ</t>
    </rPh>
    <rPh sb="232" eb="234">
      <t>ルイジ</t>
    </rPh>
    <rPh sb="234" eb="236">
      <t>ダンタイ</t>
    </rPh>
    <rPh sb="237" eb="239">
      <t>ヘイキン</t>
    </rPh>
    <rPh sb="240" eb="241">
      <t>オオ</t>
    </rPh>
    <rPh sb="243" eb="245">
      <t>シタマワ</t>
    </rPh>
    <phoneticPr fontId="4"/>
  </si>
  <si>
    <t xml:space="preserve">　給水人口の減少により収益の減少が見込まれる一方、施設の老朽化が進んでいくことから、施設の維持管理費、更新費用等が増大し、経営の健全性・効率性を悪化させることが予測される。そのため、既存施設の統廃合等により維持管理費を削減し、経営戦略に策定した投資・財政計画に基づき、計画的な投資や適正な財源確保を図っていく。
</t>
    <rPh sb="1" eb="3">
      <t>キュウスイ</t>
    </rPh>
    <rPh sb="3" eb="5">
      <t>ジンコウ</t>
    </rPh>
    <rPh sb="6" eb="8">
      <t>ゲンショウ</t>
    </rPh>
    <rPh sb="11" eb="13">
      <t>シュウエキ</t>
    </rPh>
    <rPh sb="14" eb="16">
      <t>ゲンショウ</t>
    </rPh>
    <rPh sb="17" eb="19">
      <t>ミコ</t>
    </rPh>
    <rPh sb="22" eb="24">
      <t>イッポウ</t>
    </rPh>
    <rPh sb="80" eb="82">
      <t>ヨソク</t>
    </rPh>
    <rPh sb="91" eb="93">
      <t>キゾン</t>
    </rPh>
    <rPh sb="93" eb="95">
      <t>シセツ</t>
    </rPh>
    <rPh sb="96" eb="99">
      <t>トウハイゴウ</t>
    </rPh>
    <rPh sb="99" eb="100">
      <t>トウ</t>
    </rPh>
    <rPh sb="103" eb="105">
      <t>イジ</t>
    </rPh>
    <rPh sb="105" eb="108">
      <t>カンリヒ</t>
    </rPh>
    <rPh sb="109" eb="111">
      <t>サクゲン</t>
    </rPh>
    <rPh sb="113" eb="115">
      <t>ケイエイ</t>
    </rPh>
    <rPh sb="115" eb="117">
      <t>センリャク</t>
    </rPh>
    <rPh sb="118" eb="120">
      <t>サクテイ</t>
    </rPh>
    <rPh sb="122" eb="124">
      <t>トウシ</t>
    </rPh>
    <rPh sb="125" eb="127">
      <t>ザイセイ</t>
    </rPh>
    <rPh sb="127" eb="129">
      <t>ケイカク</t>
    </rPh>
    <rPh sb="130" eb="131">
      <t>モト</t>
    </rPh>
    <rPh sb="134" eb="137">
      <t>ケイカクテキ</t>
    </rPh>
    <rPh sb="138" eb="140">
      <t>トウシ</t>
    </rPh>
    <rPh sb="141" eb="143">
      <t>テキセイ</t>
    </rPh>
    <rPh sb="144" eb="146">
      <t>ザイゲン</t>
    </rPh>
    <rPh sb="146" eb="148">
      <t>カクホ</t>
    </rPh>
    <rPh sb="149" eb="150">
      <t>ハカ</t>
    </rPh>
    <phoneticPr fontId="4"/>
  </si>
  <si>
    <t xml:space="preserve">　簡易水道事業の統合による資産の増加に伴い、減価償却率、経年化率ともに低下しているが、今後更新時期を迎える資産は確実に増加していくため、漏水調査や施設の適正な維持管理により、施設の長寿命化を図り投資額を平準化しながら効果的な更新に取り組む必要がある。
</t>
    <rPh sb="1" eb="3">
      <t>カンイ</t>
    </rPh>
    <rPh sb="3" eb="5">
      <t>スイドウ</t>
    </rPh>
    <rPh sb="5" eb="7">
      <t>ジギョウ</t>
    </rPh>
    <rPh sb="8" eb="10">
      <t>トウゴウ</t>
    </rPh>
    <rPh sb="13" eb="15">
      <t>シサン</t>
    </rPh>
    <rPh sb="16" eb="18">
      <t>ゾウカ</t>
    </rPh>
    <rPh sb="19" eb="20">
      <t>トモナ</t>
    </rPh>
    <rPh sb="22" eb="24">
      <t>ゲンカ</t>
    </rPh>
    <rPh sb="24" eb="26">
      <t>ショウキャク</t>
    </rPh>
    <rPh sb="26" eb="27">
      <t>リツ</t>
    </rPh>
    <rPh sb="28" eb="31">
      <t>ケイネンカ</t>
    </rPh>
    <rPh sb="31" eb="32">
      <t>リツ</t>
    </rPh>
    <rPh sb="35" eb="37">
      <t>テイカ</t>
    </rPh>
    <rPh sb="43" eb="45">
      <t>コンゴ</t>
    </rPh>
    <rPh sb="45" eb="47">
      <t>コウシン</t>
    </rPh>
    <rPh sb="47" eb="49">
      <t>ジキ</t>
    </rPh>
    <rPh sb="50" eb="51">
      <t>ムカ</t>
    </rPh>
    <rPh sb="53" eb="55">
      <t>シサン</t>
    </rPh>
    <rPh sb="56" eb="58">
      <t>カクジツ</t>
    </rPh>
    <rPh sb="59" eb="61">
      <t>ゾウカ</t>
    </rPh>
    <rPh sb="115" eb="116">
      <t>ト</t>
    </rPh>
    <rPh sb="117" eb="118">
      <t>ク</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</si>
</sst>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0.73</c:v>
                </c:pt>
                <c:pt idx="1">
                  <c:v>1.29</c:v>
                </c:pt>
                <c:pt idx="2">
                  <c:v>0.72</c:v>
                </c:pt>
                <c:pt idx="3">
                  <c:v>1.03</c:v>
                </c:pt>
                <c:pt idx="4">
                  <c:v>0.44</c:v>
                </c:pt>
              </c:numCache>
            </c:numRef>
          </c:val>
          <c:extLst xmlns:c16r2="http://schemas.microsoft.com/office/drawing/2015/06/chart">
            <c:ext xmlns:c16="http://schemas.microsoft.com/office/drawing/2014/chart" uri="{C3380CC4-5D6E-409C-BE32-E72D297353CC}">
              <c16:uniqueId val="{00000000-BC95-4256-8B5E-6C7B9D525D61}"/>
            </c:ext>
          </c:extLst>
        </c:ser>
        <c:dLbls>
          <c:showLegendKey val="0"/>
          <c:showVal val="0"/>
          <c:showCatName val="0"/>
          <c:showSerName val="0"/>
          <c:showPercent val="0"/>
          <c:showBubbleSize val="0"/>
        </c:dLbls>
        <c:gapWidth val="150"/>
        <c:axId val="133214208"/>
        <c:axId val="1332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BC95-4256-8B5E-6C7B9D525D61}"/>
            </c:ext>
          </c:extLst>
        </c:ser>
        <c:dLbls>
          <c:showLegendKey val="0"/>
          <c:showVal val="0"/>
          <c:showCatName val="0"/>
          <c:showSerName val="0"/>
          <c:showPercent val="0"/>
          <c:showBubbleSize val="0"/>
        </c:dLbls>
        <c:marker val="1"/>
        <c:smooth val="0"/>
        <c:axId val="133214208"/>
        <c:axId val="133216128"/>
      </c:lineChart>
      <c:dateAx>
        <c:axId val="133214208"/>
        <c:scaling>
          <c:orientation val="minMax"/>
        </c:scaling>
        <c:delete val="1"/>
        <c:axPos val="b"/>
        <c:numFmt formatCode="ge" sourceLinked="1"/>
        <c:majorTickMark val="none"/>
        <c:minorTickMark val="none"/>
        <c:tickLblPos val="none"/>
        <c:crossAx val="133216128"/>
        <c:crosses val="autoZero"/>
        <c:auto val="1"/>
        <c:lblOffset val="100"/>
        <c:baseTimeUnit val="years"/>
      </c:dateAx>
      <c:valAx>
        <c:axId val="1332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55.77</c:v>
                </c:pt>
                <c:pt idx="1">
                  <c:v>54.26</c:v>
                </c:pt>
                <c:pt idx="2">
                  <c:v>55.26</c:v>
                </c:pt>
                <c:pt idx="3">
                  <c:v>54.46</c:v>
                </c:pt>
                <c:pt idx="4">
                  <c:v>54.83</c:v>
                </c:pt>
              </c:numCache>
            </c:numRef>
          </c:val>
          <c:extLst xmlns:c16r2="http://schemas.microsoft.com/office/drawing/2015/06/chart">
            <c:ext xmlns:c16="http://schemas.microsoft.com/office/drawing/2014/chart" uri="{C3380CC4-5D6E-409C-BE32-E72D297353CC}">
              <c16:uniqueId val="{00000000-EA02-4E76-A2BA-0F2947069048}"/>
            </c:ext>
          </c:extLst>
        </c:ser>
        <c:dLbls>
          <c:showLegendKey val="0"/>
          <c:showVal val="0"/>
          <c:showCatName val="0"/>
          <c:showSerName val="0"/>
          <c:showPercent val="0"/>
          <c:showBubbleSize val="0"/>
        </c:dLbls>
        <c:gapWidth val="150"/>
        <c:axId val="135262208"/>
        <c:axId val="1352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A02-4E76-A2BA-0F2947069048}"/>
            </c:ext>
          </c:extLst>
        </c:ser>
        <c:dLbls>
          <c:showLegendKey val="0"/>
          <c:showVal val="0"/>
          <c:showCatName val="0"/>
          <c:showSerName val="0"/>
          <c:showPercent val="0"/>
          <c:showBubbleSize val="0"/>
        </c:dLbls>
        <c:marker val="1"/>
        <c:smooth val="0"/>
        <c:axId val="135262208"/>
        <c:axId val="135264128"/>
      </c:lineChart>
      <c:dateAx>
        <c:axId val="135262208"/>
        <c:scaling>
          <c:orientation val="minMax"/>
        </c:scaling>
        <c:delete val="1"/>
        <c:axPos val="b"/>
        <c:numFmt formatCode="ge" sourceLinked="1"/>
        <c:majorTickMark val="none"/>
        <c:minorTickMark val="none"/>
        <c:tickLblPos val="none"/>
        <c:crossAx val="135264128"/>
        <c:crosses val="autoZero"/>
        <c:auto val="1"/>
        <c:lblOffset val="100"/>
        <c:baseTimeUnit val="years"/>
      </c:dateAx>
      <c:valAx>
        <c:axId val="1352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87.91</c:v>
                </c:pt>
                <c:pt idx="1">
                  <c:v>88.71</c:v>
                </c:pt>
                <c:pt idx="2">
                  <c:v>86</c:v>
                </c:pt>
                <c:pt idx="3">
                  <c:v>87.02</c:v>
                </c:pt>
                <c:pt idx="4">
                  <c:v>84.51</c:v>
                </c:pt>
              </c:numCache>
            </c:numRef>
          </c:val>
          <c:extLst xmlns:c16r2="http://schemas.microsoft.com/office/drawing/2015/06/chart">
            <c:ext xmlns:c16="http://schemas.microsoft.com/office/drawing/2014/chart" uri="{C3380CC4-5D6E-409C-BE32-E72D297353CC}">
              <c16:uniqueId val="{00000000-5A0C-4721-A866-2E20F508C7DD}"/>
            </c:ext>
          </c:extLst>
        </c:ser>
        <c:dLbls>
          <c:showLegendKey val="0"/>
          <c:showVal val="0"/>
          <c:showCatName val="0"/>
          <c:showSerName val="0"/>
          <c:showPercent val="0"/>
          <c:showBubbleSize val="0"/>
        </c:dLbls>
        <c:gapWidth val="150"/>
        <c:axId val="135360896"/>
        <c:axId val="1353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5A0C-4721-A866-2E20F508C7DD}"/>
            </c:ext>
          </c:extLst>
        </c:ser>
        <c:dLbls>
          <c:showLegendKey val="0"/>
          <c:showVal val="0"/>
          <c:showCatName val="0"/>
          <c:showSerName val="0"/>
          <c:showPercent val="0"/>
          <c:showBubbleSize val="0"/>
        </c:dLbls>
        <c:marker val="1"/>
        <c:smooth val="0"/>
        <c:axId val="135360896"/>
        <c:axId val="135362816"/>
      </c:lineChart>
      <c:dateAx>
        <c:axId val="135360896"/>
        <c:scaling>
          <c:orientation val="minMax"/>
        </c:scaling>
        <c:delete val="1"/>
        <c:axPos val="b"/>
        <c:numFmt formatCode="ge" sourceLinked="1"/>
        <c:majorTickMark val="none"/>
        <c:minorTickMark val="none"/>
        <c:tickLblPos val="none"/>
        <c:crossAx val="135362816"/>
        <c:crosses val="autoZero"/>
        <c:auto val="1"/>
        <c:lblOffset val="100"/>
        <c:baseTimeUnit val="years"/>
      </c:dateAx>
      <c:valAx>
        <c:axId val="1353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103.05</c:v>
                </c:pt>
                <c:pt idx="1">
                  <c:v>98.86</c:v>
                </c:pt>
                <c:pt idx="2">
                  <c:v>104.76</c:v>
                </c:pt>
                <c:pt idx="3">
                  <c:v>111.34</c:v>
                </c:pt>
                <c:pt idx="4">
                  <c:v>103.16</c:v>
                </c:pt>
              </c:numCache>
            </c:numRef>
          </c:val>
          <c:extLst xmlns:c16r2="http://schemas.microsoft.com/office/drawing/2015/06/chart">
            <c:ext xmlns:c16="http://schemas.microsoft.com/office/drawing/2014/chart" uri="{C3380CC4-5D6E-409C-BE32-E72D297353CC}">
              <c16:uniqueId val="{00000000-9EE8-4B7D-9E5A-99D9098625A5}"/>
            </c:ext>
          </c:extLst>
        </c:ser>
        <c:dLbls>
          <c:showLegendKey val="0"/>
          <c:showVal val="0"/>
          <c:showCatName val="0"/>
          <c:showSerName val="0"/>
          <c:showPercent val="0"/>
          <c:showBubbleSize val="0"/>
        </c:dLbls>
        <c:gapWidth val="150"/>
        <c:axId val="134623616"/>
        <c:axId val="1346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9EE8-4B7D-9E5A-99D9098625A5}"/>
            </c:ext>
          </c:extLst>
        </c:ser>
        <c:dLbls>
          <c:showLegendKey val="0"/>
          <c:showVal val="0"/>
          <c:showCatName val="0"/>
          <c:showSerName val="0"/>
          <c:showPercent val="0"/>
          <c:showBubbleSize val="0"/>
        </c:dLbls>
        <c:marker val="1"/>
        <c:smooth val="0"/>
        <c:axId val="134623616"/>
        <c:axId val="134625536"/>
      </c:lineChart>
      <c:dateAx>
        <c:axId val="134623616"/>
        <c:scaling>
          <c:orientation val="minMax"/>
        </c:scaling>
        <c:delete val="1"/>
        <c:axPos val="b"/>
        <c:numFmt formatCode="ge" sourceLinked="1"/>
        <c:majorTickMark val="none"/>
        <c:minorTickMark val="none"/>
        <c:tickLblPos val="none"/>
        <c:crossAx val="134625536"/>
        <c:crosses val="autoZero"/>
        <c:auto val="1"/>
        <c:lblOffset val="100"/>
        <c:baseTimeUnit val="years"/>
      </c:dateAx>
      <c:valAx>
        <c:axId val="13462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6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43.42</c:v>
                </c:pt>
                <c:pt idx="1">
                  <c:v>45.16</c:v>
                </c:pt>
                <c:pt idx="2">
                  <c:v>46.91</c:v>
                </c:pt>
                <c:pt idx="3">
                  <c:v>48.76</c:v>
                </c:pt>
                <c:pt idx="4">
                  <c:v>36.56</c:v>
                </c:pt>
              </c:numCache>
            </c:numRef>
          </c:val>
          <c:extLst xmlns:c16r2="http://schemas.microsoft.com/office/drawing/2015/06/chart">
            <c:ext xmlns:c16="http://schemas.microsoft.com/office/drawing/2014/chart" uri="{C3380CC4-5D6E-409C-BE32-E72D297353CC}">
              <c16:uniqueId val="{00000000-472F-460B-BB06-1FCC2767D06F}"/>
            </c:ext>
          </c:extLst>
        </c:ser>
        <c:dLbls>
          <c:showLegendKey val="0"/>
          <c:showVal val="0"/>
          <c:showCatName val="0"/>
          <c:showSerName val="0"/>
          <c:showPercent val="0"/>
          <c:showBubbleSize val="0"/>
        </c:dLbls>
        <c:gapWidth val="150"/>
        <c:axId val="134664960"/>
        <c:axId val="1346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472F-460B-BB06-1FCC2767D06F}"/>
            </c:ext>
          </c:extLst>
        </c:ser>
        <c:dLbls>
          <c:showLegendKey val="0"/>
          <c:showVal val="0"/>
          <c:showCatName val="0"/>
          <c:showSerName val="0"/>
          <c:showPercent val="0"/>
          <c:showBubbleSize val="0"/>
        </c:dLbls>
        <c:marker val="1"/>
        <c:smooth val="0"/>
        <c:axId val="134664960"/>
        <c:axId val="134666880"/>
      </c:lineChart>
      <c:dateAx>
        <c:axId val="134664960"/>
        <c:scaling>
          <c:orientation val="minMax"/>
        </c:scaling>
        <c:delete val="1"/>
        <c:axPos val="b"/>
        <c:numFmt formatCode="ge" sourceLinked="1"/>
        <c:majorTickMark val="none"/>
        <c:minorTickMark val="none"/>
        <c:tickLblPos val="none"/>
        <c:crossAx val="134666880"/>
        <c:crosses val="autoZero"/>
        <c:auto val="1"/>
        <c:lblOffset val="100"/>
        <c:baseTimeUnit val="years"/>
      </c:dateAx>
      <c:valAx>
        <c:axId val="1346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12.31</c:v>
                </c:pt>
                <c:pt idx="1">
                  <c:v>12.43</c:v>
                </c:pt>
                <c:pt idx="2">
                  <c:v>16.21</c:v>
                </c:pt>
                <c:pt idx="3">
                  <c:v>18.07</c:v>
                </c:pt>
                <c:pt idx="4">
                  <c:v>11.34</c:v>
                </c:pt>
              </c:numCache>
            </c:numRef>
          </c:val>
          <c:extLst xmlns:c16r2="http://schemas.microsoft.com/office/drawing/2015/06/chart">
            <c:ext xmlns:c16="http://schemas.microsoft.com/office/drawing/2014/chart" uri="{C3380CC4-5D6E-409C-BE32-E72D297353CC}">
              <c16:uniqueId val="{00000000-7DC2-4C94-8E49-F0BA0E2C8B2D}"/>
            </c:ext>
          </c:extLst>
        </c:ser>
        <c:dLbls>
          <c:showLegendKey val="0"/>
          <c:showVal val="0"/>
          <c:showCatName val="0"/>
          <c:showSerName val="0"/>
          <c:showPercent val="0"/>
          <c:showBubbleSize val="0"/>
        </c:dLbls>
        <c:gapWidth val="150"/>
        <c:axId val="133264512"/>
        <c:axId val="1332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7DC2-4C94-8E49-F0BA0E2C8B2D}"/>
            </c:ext>
          </c:extLst>
        </c:ser>
        <c:dLbls>
          <c:showLegendKey val="0"/>
          <c:showVal val="0"/>
          <c:showCatName val="0"/>
          <c:showSerName val="0"/>
          <c:showPercent val="0"/>
          <c:showBubbleSize val="0"/>
        </c:dLbls>
        <c:marker val="1"/>
        <c:smooth val="0"/>
        <c:axId val="133264512"/>
        <c:axId val="133266432"/>
      </c:lineChart>
      <c:dateAx>
        <c:axId val="133264512"/>
        <c:scaling>
          <c:orientation val="minMax"/>
        </c:scaling>
        <c:delete val="1"/>
        <c:axPos val="b"/>
        <c:numFmt formatCode="ge" sourceLinked="1"/>
        <c:majorTickMark val="none"/>
        <c:minorTickMark val="none"/>
        <c:tickLblPos val="none"/>
        <c:crossAx val="133266432"/>
        <c:crosses val="autoZero"/>
        <c:auto val="1"/>
        <c:lblOffset val="100"/>
        <c:baseTimeUnit val="years"/>
      </c:dateAx>
      <c:valAx>
        <c:axId val="1332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02-4929-8A05-F69D0063BFD4}"/>
            </c:ext>
          </c:extLst>
        </c:ser>
        <c:dLbls>
          <c:showLegendKey val="0"/>
          <c:showVal val="0"/>
          <c:showCatName val="0"/>
          <c:showSerName val="0"/>
          <c:showPercent val="0"/>
          <c:showBubbleSize val="0"/>
        </c:dLbls>
        <c:gapWidth val="150"/>
        <c:axId val="135079424"/>
        <c:axId val="1350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CE02-4929-8A05-F69D0063BFD4}"/>
            </c:ext>
          </c:extLst>
        </c:ser>
        <c:dLbls>
          <c:showLegendKey val="0"/>
          <c:showVal val="0"/>
          <c:showCatName val="0"/>
          <c:showSerName val="0"/>
          <c:showPercent val="0"/>
          <c:showBubbleSize val="0"/>
        </c:dLbls>
        <c:marker val="1"/>
        <c:smooth val="0"/>
        <c:axId val="135079424"/>
        <c:axId val="135081344"/>
      </c:lineChart>
      <c:dateAx>
        <c:axId val="135079424"/>
        <c:scaling>
          <c:orientation val="minMax"/>
        </c:scaling>
        <c:delete val="1"/>
        <c:axPos val="b"/>
        <c:numFmt formatCode="ge" sourceLinked="1"/>
        <c:majorTickMark val="none"/>
        <c:minorTickMark val="none"/>
        <c:tickLblPos val="none"/>
        <c:crossAx val="135081344"/>
        <c:crosses val="autoZero"/>
        <c:auto val="1"/>
        <c:lblOffset val="100"/>
        <c:baseTimeUnit val="years"/>
      </c:dateAx>
      <c:valAx>
        <c:axId val="13508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0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774.84</c:v>
                </c:pt>
                <c:pt idx="1">
                  <c:v>289.68</c:v>
                </c:pt>
                <c:pt idx="2">
                  <c:v>278.67</c:v>
                </c:pt>
                <c:pt idx="3">
                  <c:v>353.48</c:v>
                </c:pt>
                <c:pt idx="4">
                  <c:v>192.6</c:v>
                </c:pt>
              </c:numCache>
            </c:numRef>
          </c:val>
          <c:extLst xmlns:c16r2="http://schemas.microsoft.com/office/drawing/2015/06/chart">
            <c:ext xmlns:c16="http://schemas.microsoft.com/office/drawing/2014/chart" uri="{C3380CC4-5D6E-409C-BE32-E72D297353CC}">
              <c16:uniqueId val="{00000000-2E94-4F26-88BF-3DBD0947F493}"/>
            </c:ext>
          </c:extLst>
        </c:ser>
        <c:dLbls>
          <c:showLegendKey val="0"/>
          <c:showVal val="0"/>
          <c:showCatName val="0"/>
          <c:showSerName val="0"/>
          <c:showPercent val="0"/>
          <c:showBubbleSize val="0"/>
        </c:dLbls>
        <c:gapWidth val="150"/>
        <c:axId val="135092480"/>
        <c:axId val="13512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2E94-4F26-88BF-3DBD0947F493}"/>
            </c:ext>
          </c:extLst>
        </c:ser>
        <c:dLbls>
          <c:showLegendKey val="0"/>
          <c:showVal val="0"/>
          <c:showCatName val="0"/>
          <c:showSerName val="0"/>
          <c:showPercent val="0"/>
          <c:showBubbleSize val="0"/>
        </c:dLbls>
        <c:marker val="1"/>
        <c:smooth val="0"/>
        <c:axId val="135092480"/>
        <c:axId val="135123328"/>
      </c:lineChart>
      <c:dateAx>
        <c:axId val="135092480"/>
        <c:scaling>
          <c:orientation val="minMax"/>
        </c:scaling>
        <c:delete val="1"/>
        <c:axPos val="b"/>
        <c:numFmt formatCode="ge" sourceLinked="1"/>
        <c:majorTickMark val="none"/>
        <c:minorTickMark val="none"/>
        <c:tickLblPos val="none"/>
        <c:crossAx val="135123328"/>
        <c:crosses val="autoZero"/>
        <c:auto val="1"/>
        <c:lblOffset val="100"/>
        <c:baseTimeUnit val="years"/>
      </c:dateAx>
      <c:valAx>
        <c:axId val="13512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0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521.26</c:v>
                </c:pt>
                <c:pt idx="1">
                  <c:v>498.93</c:v>
                </c:pt>
                <c:pt idx="2">
                  <c:v>450.41</c:v>
                </c:pt>
                <c:pt idx="3">
                  <c:v>385.57</c:v>
                </c:pt>
                <c:pt idx="4">
                  <c:v>567.15</c:v>
                </c:pt>
              </c:numCache>
            </c:numRef>
          </c:val>
          <c:extLst xmlns:c16r2="http://schemas.microsoft.com/office/drawing/2015/06/chart">
            <c:ext xmlns:c16="http://schemas.microsoft.com/office/drawing/2014/chart" uri="{C3380CC4-5D6E-409C-BE32-E72D297353CC}">
              <c16:uniqueId val="{00000000-915B-47A5-99FF-0A7F03F80AAB}"/>
            </c:ext>
          </c:extLst>
        </c:ser>
        <c:dLbls>
          <c:showLegendKey val="0"/>
          <c:showVal val="0"/>
          <c:showCatName val="0"/>
          <c:showSerName val="0"/>
          <c:showPercent val="0"/>
          <c:showBubbleSize val="0"/>
        </c:dLbls>
        <c:gapWidth val="150"/>
        <c:axId val="135154304"/>
        <c:axId val="1351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915B-47A5-99FF-0A7F03F80AAB}"/>
            </c:ext>
          </c:extLst>
        </c:ser>
        <c:dLbls>
          <c:showLegendKey val="0"/>
          <c:showVal val="0"/>
          <c:showCatName val="0"/>
          <c:showSerName val="0"/>
          <c:showPercent val="0"/>
          <c:showBubbleSize val="0"/>
        </c:dLbls>
        <c:marker val="1"/>
        <c:smooth val="0"/>
        <c:axId val="135154304"/>
        <c:axId val="135160576"/>
      </c:lineChart>
      <c:dateAx>
        <c:axId val="135154304"/>
        <c:scaling>
          <c:orientation val="minMax"/>
        </c:scaling>
        <c:delete val="1"/>
        <c:axPos val="b"/>
        <c:numFmt formatCode="ge" sourceLinked="1"/>
        <c:majorTickMark val="none"/>
        <c:minorTickMark val="none"/>
        <c:tickLblPos val="none"/>
        <c:crossAx val="135160576"/>
        <c:crosses val="autoZero"/>
        <c:auto val="1"/>
        <c:lblOffset val="100"/>
        <c:baseTimeUnit val="years"/>
      </c:dateAx>
      <c:valAx>
        <c:axId val="13516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1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87.87</c:v>
                </c:pt>
                <c:pt idx="1">
                  <c:v>86.42</c:v>
                </c:pt>
                <c:pt idx="2">
                  <c:v>91.17</c:v>
                </c:pt>
                <c:pt idx="3">
                  <c:v>97.05</c:v>
                </c:pt>
                <c:pt idx="4">
                  <c:v>78.52</c:v>
                </c:pt>
              </c:numCache>
            </c:numRef>
          </c:val>
          <c:extLst xmlns:c16r2="http://schemas.microsoft.com/office/drawing/2015/06/chart">
            <c:ext xmlns:c16="http://schemas.microsoft.com/office/drawing/2014/chart" uri="{C3380CC4-5D6E-409C-BE32-E72D297353CC}">
              <c16:uniqueId val="{00000000-F384-42B9-90FD-B47842CAD5F9}"/>
            </c:ext>
          </c:extLst>
        </c:ser>
        <c:dLbls>
          <c:showLegendKey val="0"/>
          <c:showVal val="0"/>
          <c:showCatName val="0"/>
          <c:showSerName val="0"/>
          <c:showPercent val="0"/>
          <c:showBubbleSize val="0"/>
        </c:dLbls>
        <c:gapWidth val="150"/>
        <c:axId val="135187456"/>
        <c:axId val="1351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F384-42B9-90FD-B47842CAD5F9}"/>
            </c:ext>
          </c:extLst>
        </c:ser>
        <c:dLbls>
          <c:showLegendKey val="0"/>
          <c:showVal val="0"/>
          <c:showCatName val="0"/>
          <c:showSerName val="0"/>
          <c:showPercent val="0"/>
          <c:showBubbleSize val="0"/>
        </c:dLbls>
        <c:marker val="1"/>
        <c:smooth val="0"/>
        <c:axId val="135187456"/>
        <c:axId val="135193728"/>
      </c:lineChart>
      <c:dateAx>
        <c:axId val="135187456"/>
        <c:scaling>
          <c:orientation val="minMax"/>
        </c:scaling>
        <c:delete val="1"/>
        <c:axPos val="b"/>
        <c:numFmt formatCode="ge" sourceLinked="1"/>
        <c:majorTickMark val="none"/>
        <c:minorTickMark val="none"/>
        <c:tickLblPos val="none"/>
        <c:crossAx val="135193728"/>
        <c:crosses val="autoZero"/>
        <c:auto val="1"/>
        <c:lblOffset val="100"/>
        <c:baseTimeUnit val="years"/>
      </c:dateAx>
      <c:valAx>
        <c:axId val="1351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234.74</c:v>
                </c:pt>
                <c:pt idx="1">
                  <c:v>239.09</c:v>
                </c:pt>
                <c:pt idx="2">
                  <c:v>237.81</c:v>
                </c:pt>
                <c:pt idx="3">
                  <c:v>244.66</c:v>
                </c:pt>
                <c:pt idx="4">
                  <c:v>303.74</c:v>
                </c:pt>
              </c:numCache>
            </c:numRef>
          </c:val>
          <c:extLst xmlns:c16r2="http://schemas.microsoft.com/office/drawing/2015/06/chart">
            <c:ext xmlns:c16="http://schemas.microsoft.com/office/drawing/2014/chart" uri="{C3380CC4-5D6E-409C-BE32-E72D297353CC}">
              <c16:uniqueId val="{00000000-11DD-4ECA-8954-7C02869508DC}"/>
            </c:ext>
          </c:extLst>
        </c:ser>
        <c:dLbls>
          <c:showLegendKey val="0"/>
          <c:showVal val="0"/>
          <c:showCatName val="0"/>
          <c:showSerName val="0"/>
          <c:showPercent val="0"/>
          <c:showBubbleSize val="0"/>
        </c:dLbls>
        <c:gapWidth val="150"/>
        <c:axId val="135224704"/>
        <c:axId val="1352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11DD-4ECA-8954-7C02869508DC}"/>
            </c:ext>
          </c:extLst>
        </c:ser>
        <c:dLbls>
          <c:showLegendKey val="0"/>
          <c:showVal val="0"/>
          <c:showCatName val="0"/>
          <c:showSerName val="0"/>
          <c:showPercent val="0"/>
          <c:showBubbleSize val="0"/>
        </c:dLbls>
        <c:marker val="1"/>
        <c:smooth val="0"/>
        <c:axId val="135224704"/>
        <c:axId val="135226880"/>
      </c:lineChart>
      <c:dateAx>
        <c:axId val="135224704"/>
        <c:scaling>
          <c:orientation val="minMax"/>
        </c:scaling>
        <c:delete val="1"/>
        <c:axPos val="b"/>
        <c:numFmt formatCode="ge" sourceLinked="1"/>
        <c:majorTickMark val="none"/>
        <c:minorTickMark val="none"/>
        <c:tickLblPos val="none"/>
        <c:crossAx val="135226880"/>
        <c:crosses val="autoZero"/>
        <c:auto val="1"/>
        <c:lblOffset val="100"/>
        <c:baseTimeUnit val="years"/>
      </c:dateAx>
      <c:valAx>
        <c:axId val="1352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32" zoomScale="80" zoomScaleNormal="80" workbookViewId="0">
      <selection activeCell="CA60" sqref="CA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天草市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82560</v>
      </c>
      <c r="AM8" s="59"/>
      <c r="AN8" s="59"/>
      <c r="AO8" s="59"/>
      <c r="AP8" s="59"/>
      <c r="AQ8" s="59"/>
      <c r="AR8" s="59"/>
      <c r="AS8" s="59"/>
      <c r="AT8" s="50">
        <f>データ!$S$6</f>
        <v>683.86</v>
      </c>
      <c r="AU8" s="51"/>
      <c r="AV8" s="51"/>
      <c r="AW8" s="51"/>
      <c r="AX8" s="51"/>
      <c r="AY8" s="51"/>
      <c r="AZ8" s="51"/>
      <c r="BA8" s="51"/>
      <c r="BB8" s="52">
        <f>データ!$T$6</f>
        <v>120.73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65.67</v>
      </c>
      <c r="J10" s="51"/>
      <c r="K10" s="51"/>
      <c r="L10" s="51"/>
      <c r="M10" s="51"/>
      <c r="N10" s="51"/>
      <c r="O10" s="62"/>
      <c r="P10" s="52">
        <f>データ!$P$6</f>
        <v>90.56</v>
      </c>
      <c r="Q10" s="52"/>
      <c r="R10" s="52"/>
      <c r="S10" s="52"/>
      <c r="T10" s="52"/>
      <c r="U10" s="52"/>
      <c r="V10" s="52"/>
      <c r="W10" s="59">
        <f>データ!$Q$6</f>
        <v>4622</v>
      </c>
      <c r="X10" s="59"/>
      <c r="Y10" s="59"/>
      <c r="Z10" s="59"/>
      <c r="AA10" s="59"/>
      <c r="AB10" s="59"/>
      <c r="AC10" s="59"/>
      <c r="AD10" s="2"/>
      <c r="AE10" s="2"/>
      <c r="AF10" s="2"/>
      <c r="AG10" s="2"/>
      <c r="AH10" s="4"/>
      <c r="AI10" s="4"/>
      <c r="AJ10" s="4"/>
      <c r="AK10" s="4"/>
      <c r="AL10" s="59">
        <f>データ!$U$6</f>
        <v>73884</v>
      </c>
      <c r="AM10" s="59"/>
      <c r="AN10" s="59"/>
      <c r="AO10" s="59"/>
      <c r="AP10" s="59"/>
      <c r="AQ10" s="59"/>
      <c r="AR10" s="59"/>
      <c r="AS10" s="59"/>
      <c r="AT10" s="50">
        <f>データ!$V$6</f>
        <v>182.71</v>
      </c>
      <c r="AU10" s="51"/>
      <c r="AV10" s="51"/>
      <c r="AW10" s="51"/>
      <c r="AX10" s="51"/>
      <c r="AY10" s="51"/>
      <c r="AZ10" s="51"/>
      <c r="BA10" s="51"/>
      <c r="BB10" s="52">
        <f>データ!$W$6</f>
        <v>404.38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JLowMIlgCEBZZV7dy+3z/NwvyWziUevseNz6vWc2EY8SA12sPFGkqX5qZCrfKhOapjhJ0UNGiwy1IL7hVv31Q==" saltValue="SepL3nzEwy+ODFDRC1+6P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432156</v>
      </c>
      <c r="D6" s="33">
        <f t="shared" si="3"/>
        <v>46</v>
      </c>
      <c r="E6" s="33">
        <f t="shared" si="3"/>
        <v>1</v>
      </c>
      <c r="F6" s="33">
        <f t="shared" si="3"/>
        <v>0</v>
      </c>
      <c r="G6" s="33">
        <f t="shared" si="3"/>
        <v>1</v>
      </c>
      <c r="H6" s="33" t="str">
        <f t="shared" si="3"/>
        <v>熊本県　天草市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65.67</v>
      </c>
      <c r="P6" s="34">
        <f t="shared" si="3"/>
        <v>90.56</v>
      </c>
      <c r="Q6" s="34">
        <f t="shared" si="3"/>
        <v>4622</v>
      </c>
      <c r="R6" s="34">
        <f t="shared" si="3"/>
        <v>82560</v>
      </c>
      <c r="S6" s="34">
        <f t="shared" si="3"/>
        <v>683.86</v>
      </c>
      <c r="T6" s="34">
        <f t="shared" si="3"/>
        <v>120.73</v>
      </c>
      <c r="U6" s="34">
        <f t="shared" si="3"/>
        <v>73884</v>
      </c>
      <c r="V6" s="34">
        <f t="shared" si="3"/>
        <v>182.71</v>
      </c>
      <c r="W6" s="34">
        <f t="shared" si="3"/>
        <v>404.38</v>
      </c>
      <c r="X6" s="35">
        <f>IF(X7="",NA(),X7)</f>
        <v>103.05</v>
      </c>
      <c r="Y6" s="35">
        <f t="shared" ref="Y6:AG6" si="4">IF(Y7="",NA(),Y7)</f>
        <v>98.86</v>
      </c>
      <c r="Z6" s="35">
        <f t="shared" si="4"/>
        <v>104.76</v>
      </c>
      <c r="AA6" s="35">
        <f t="shared" si="4"/>
        <v>111.34</v>
      </c>
      <c r="AB6" s="35">
        <f t="shared" si="4"/>
        <v>103.16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774.84</v>
      </c>
      <c r="AU6" s="35">
        <f t="shared" ref="AU6:BC6" si="6">IF(AU7="",NA(),AU7)</f>
        <v>289.68</v>
      </c>
      <c r="AV6" s="35">
        <f t="shared" si="6"/>
        <v>278.67</v>
      </c>
      <c r="AW6" s="35">
        <f t="shared" si="6"/>
        <v>353.48</v>
      </c>
      <c r="AX6" s="35">
        <f t="shared" si="6"/>
        <v>192.6</v>
      </c>
      <c r="AY6" s="35">
        <f t="shared" si="6"/>
        <v>739.59</v>
      </c>
      <c r="AZ6" s="35">
        <f t="shared" si="6"/>
        <v>335.95</v>
      </c>
      <c r="BA6" s="35">
        <f t="shared" si="6"/>
        <v>346.59</v>
      </c>
      <c r="BB6" s="35">
        <f t="shared" si="6"/>
        <v>357.82</v>
      </c>
      <c r="BC6" s="35">
        <f t="shared" si="6"/>
        <v>355.5</v>
      </c>
      <c r="BD6" s="34" t="str">
        <f>IF(BD7="","",IF(BD7="-","【-】","【"&amp;SUBSTITUTE(TEXT(BD7,"#,##0.00"),"-","△")&amp;"】"))</f>
        <v>【264.34】</v>
      </c>
      <c r="BE6" s="35">
        <f>IF(BE7="",NA(),BE7)</f>
        <v>521.26</v>
      </c>
      <c r="BF6" s="35">
        <f t="shared" ref="BF6:BN6" si="7">IF(BF7="",NA(),BF7)</f>
        <v>498.93</v>
      </c>
      <c r="BG6" s="35">
        <f t="shared" si="7"/>
        <v>450.41</v>
      </c>
      <c r="BH6" s="35">
        <f t="shared" si="7"/>
        <v>385.57</v>
      </c>
      <c r="BI6" s="35">
        <f t="shared" si="7"/>
        <v>567.15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87.87</v>
      </c>
      <c r="BQ6" s="35">
        <f t="shared" ref="BQ6:BY6" si="8">IF(BQ7="",NA(),BQ7)</f>
        <v>86.42</v>
      </c>
      <c r="BR6" s="35">
        <f t="shared" si="8"/>
        <v>91.17</v>
      </c>
      <c r="BS6" s="35">
        <f t="shared" si="8"/>
        <v>97.05</v>
      </c>
      <c r="BT6" s="35">
        <f t="shared" si="8"/>
        <v>78.52</v>
      </c>
      <c r="BU6" s="35">
        <f t="shared" si="8"/>
        <v>99.46</v>
      </c>
      <c r="BV6" s="35">
        <f t="shared" si="8"/>
        <v>105.21</v>
      </c>
      <c r="BW6" s="35">
        <f t="shared" si="8"/>
        <v>105.71</v>
      </c>
      <c r="BX6" s="35">
        <f t="shared" si="8"/>
        <v>106.01</v>
      </c>
      <c r="BY6" s="35">
        <f t="shared" si="8"/>
        <v>104.57</v>
      </c>
      <c r="BZ6" s="34" t="str">
        <f>IF(BZ7="","",IF(BZ7="-","【-】","【"&amp;SUBSTITUTE(TEXT(BZ7,"#,##0.00"),"-","△")&amp;"】"))</f>
        <v>【104.36】</v>
      </c>
      <c r="CA6" s="35">
        <f>IF(CA7="",NA(),CA7)</f>
        <v>234.74</v>
      </c>
      <c r="CB6" s="35">
        <f t="shared" ref="CB6:CJ6" si="9">IF(CB7="",NA(),CB7)</f>
        <v>239.09</v>
      </c>
      <c r="CC6" s="35">
        <f t="shared" si="9"/>
        <v>237.81</v>
      </c>
      <c r="CD6" s="35">
        <f t="shared" si="9"/>
        <v>244.66</v>
      </c>
      <c r="CE6" s="35">
        <f t="shared" si="9"/>
        <v>303.74</v>
      </c>
      <c r="CF6" s="35">
        <f t="shared" si="9"/>
        <v>171.78</v>
      </c>
      <c r="CG6" s="35">
        <f t="shared" si="9"/>
        <v>162.59</v>
      </c>
      <c r="CH6" s="35">
        <f t="shared" si="9"/>
        <v>162.15</v>
      </c>
      <c r="CI6" s="35">
        <f t="shared" si="9"/>
        <v>162.24</v>
      </c>
      <c r="CJ6" s="35">
        <f t="shared" si="9"/>
        <v>165.47</v>
      </c>
      <c r="CK6" s="34" t="str">
        <f>IF(CK7="","",IF(CK7="-","【-】","【"&amp;SUBSTITUTE(TEXT(CK7,"#,##0.00"),"-","△")&amp;"】"))</f>
        <v>【165.71】</v>
      </c>
      <c r="CL6" s="35">
        <f>IF(CL7="",NA(),CL7)</f>
        <v>55.77</v>
      </c>
      <c r="CM6" s="35">
        <f t="shared" ref="CM6:CU6" si="10">IF(CM7="",NA(),CM7)</f>
        <v>54.26</v>
      </c>
      <c r="CN6" s="35">
        <f t="shared" si="10"/>
        <v>55.26</v>
      </c>
      <c r="CO6" s="35">
        <f t="shared" si="10"/>
        <v>54.46</v>
      </c>
      <c r="CP6" s="35">
        <f t="shared" si="10"/>
        <v>54.83</v>
      </c>
      <c r="CQ6" s="35">
        <f t="shared" si="10"/>
        <v>59.68</v>
      </c>
      <c r="CR6" s="35">
        <f t="shared" si="10"/>
        <v>59.17</v>
      </c>
      <c r="CS6" s="35">
        <f t="shared" si="10"/>
        <v>59.34</v>
      </c>
      <c r="CT6" s="35">
        <f t="shared" si="10"/>
        <v>59.11</v>
      </c>
      <c r="CU6" s="35">
        <f t="shared" si="10"/>
        <v>59.74</v>
      </c>
      <c r="CV6" s="34" t="str">
        <f>IF(CV7="","",IF(CV7="-","【-】","【"&amp;SUBSTITUTE(TEXT(CV7,"#,##0.00"),"-","△")&amp;"】"))</f>
        <v>【60.41】</v>
      </c>
      <c r="CW6" s="35">
        <f>IF(CW7="",NA(),CW7)</f>
        <v>87.91</v>
      </c>
      <c r="CX6" s="35">
        <f t="shared" ref="CX6:DF6" si="11">IF(CX7="",NA(),CX7)</f>
        <v>88.71</v>
      </c>
      <c r="CY6" s="35">
        <f t="shared" si="11"/>
        <v>86</v>
      </c>
      <c r="CZ6" s="35">
        <f t="shared" si="11"/>
        <v>87.02</v>
      </c>
      <c r="DA6" s="35">
        <f t="shared" si="11"/>
        <v>84.51</v>
      </c>
      <c r="DB6" s="35">
        <f t="shared" si="11"/>
        <v>87.63</v>
      </c>
      <c r="DC6" s="35">
        <f t="shared" si="11"/>
        <v>87.6</v>
      </c>
      <c r="DD6" s="35">
        <f t="shared" si="11"/>
        <v>87.74</v>
      </c>
      <c r="DE6" s="35">
        <f t="shared" si="11"/>
        <v>87.91</v>
      </c>
      <c r="DF6" s="35">
        <f t="shared" si="11"/>
        <v>87.28</v>
      </c>
      <c r="DG6" s="34" t="str">
        <f>IF(DG7="","",IF(DG7="-","【-】","【"&amp;SUBSTITUTE(TEXT(DG7,"#,##0.00"),"-","△")&amp;"】"))</f>
        <v>【89.93】</v>
      </c>
      <c r="DH6" s="35">
        <f>IF(DH7="",NA(),DH7)</f>
        <v>43.42</v>
      </c>
      <c r="DI6" s="35">
        <f t="shared" ref="DI6:DQ6" si="12">IF(DI7="",NA(),DI7)</f>
        <v>45.16</v>
      </c>
      <c r="DJ6" s="35">
        <f t="shared" si="12"/>
        <v>46.91</v>
      </c>
      <c r="DK6" s="35">
        <f t="shared" si="12"/>
        <v>48.76</v>
      </c>
      <c r="DL6" s="35">
        <f t="shared" si="12"/>
        <v>36.56</v>
      </c>
      <c r="DM6" s="35">
        <f t="shared" si="12"/>
        <v>39.65</v>
      </c>
      <c r="DN6" s="35">
        <f t="shared" si="12"/>
        <v>45.25</v>
      </c>
      <c r="DO6" s="35">
        <f t="shared" si="12"/>
        <v>46.27</v>
      </c>
      <c r="DP6" s="35">
        <f t="shared" si="12"/>
        <v>46.88</v>
      </c>
      <c r="DQ6" s="35">
        <f t="shared" si="12"/>
        <v>46.94</v>
      </c>
      <c r="DR6" s="34" t="str">
        <f>IF(DR7="","",IF(DR7="-","【-】","【"&amp;SUBSTITUTE(TEXT(DR7,"#,##0.00"),"-","△")&amp;"】"))</f>
        <v>【48.12】</v>
      </c>
      <c r="DS6" s="35">
        <f>IF(DS7="",NA(),DS7)</f>
        <v>12.31</v>
      </c>
      <c r="DT6" s="35">
        <f t="shared" ref="DT6:EB6" si="13">IF(DT7="",NA(),DT7)</f>
        <v>12.43</v>
      </c>
      <c r="DU6" s="35">
        <f t="shared" si="13"/>
        <v>16.21</v>
      </c>
      <c r="DV6" s="35">
        <f t="shared" si="13"/>
        <v>18.07</v>
      </c>
      <c r="DW6" s="35">
        <f t="shared" si="13"/>
        <v>11.34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0.73</v>
      </c>
      <c r="EE6" s="35">
        <f t="shared" ref="EE6:EM6" si="14">IF(EE7="",NA(),EE7)</f>
        <v>1.29</v>
      </c>
      <c r="EF6" s="35">
        <f t="shared" si="14"/>
        <v>0.72</v>
      </c>
      <c r="EG6" s="35">
        <f t="shared" si="14"/>
        <v>1.03</v>
      </c>
      <c r="EH6" s="35">
        <f t="shared" si="14"/>
        <v>0.44</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432156</v>
      </c>
      <c r="D7" s="37">
        <v>46</v>
      </c>
      <c r="E7" s="37">
        <v>1</v>
      </c>
      <c r="F7" s="37">
        <v>0</v>
      </c>
      <c r="G7" s="37">
        <v>1</v>
      </c>
      <c r="H7" s="37" t="s">
        <v>105</v>
      </c>
      <c r="I7" s="37" t="s">
        <v>106</v>
      </c>
      <c r="J7" s="37" t="s">
        <v>107</v>
      </c>
      <c r="K7" s="37" t="s">
        <v>108</v>
      </c>
      <c r="L7" s="37" t="s">
        <v>109</v>
      </c>
      <c r="M7" s="37" t="s">
        <v>110</v>
      </c>
      <c r="N7" s="38" t="s">
        <v>111</v>
      </c>
      <c r="O7" s="38">
        <v>65.67</v>
      </c>
      <c r="P7" s="38">
        <v>90.56</v>
      </c>
      <c r="Q7" s="38">
        <v>4622</v>
      </c>
      <c r="R7" s="38">
        <v>82560</v>
      </c>
      <c r="S7" s="38">
        <v>683.86</v>
      </c>
      <c r="T7" s="38">
        <v>120.73</v>
      </c>
      <c r="U7" s="38">
        <v>73884</v>
      </c>
      <c r="V7" s="38">
        <v>182.71</v>
      </c>
      <c r="W7" s="38">
        <v>404.38</v>
      </c>
      <c r="X7" s="38">
        <v>103.05</v>
      </c>
      <c r="Y7" s="38">
        <v>98.86</v>
      </c>
      <c r="Z7" s="38">
        <v>104.76</v>
      </c>
      <c r="AA7" s="38">
        <v>111.34</v>
      </c>
      <c r="AB7" s="38">
        <v>103.16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774.84</v>
      </c>
      <c r="AU7" s="38">
        <v>289.68</v>
      </c>
      <c r="AV7" s="38">
        <v>278.67</v>
      </c>
      <c r="AW7" s="38">
        <v>353.48</v>
      </c>
      <c r="AX7" s="38">
        <v>192.6</v>
      </c>
      <c r="AY7" s="38">
        <v>739.59</v>
      </c>
      <c r="AZ7" s="38">
        <v>335.95</v>
      </c>
      <c r="BA7" s="38">
        <v>346.59</v>
      </c>
      <c r="BB7" s="38">
        <v>357.82</v>
      </c>
      <c r="BC7" s="38">
        <v>355.5</v>
      </c>
      <c r="BD7" s="38">
        <v>264.33999999999997</v>
      </c>
      <c r="BE7" s="38">
        <v>521.26</v>
      </c>
      <c r="BF7" s="38">
        <v>498.93</v>
      </c>
      <c r="BG7" s="38">
        <v>450.41</v>
      </c>
      <c r="BH7" s="38">
        <v>385.57</v>
      </c>
      <c r="BI7" s="38">
        <v>567.15</v>
      </c>
      <c r="BJ7" s="38">
        <v>324.08999999999997</v>
      </c>
      <c r="BK7" s="38">
        <v>319.82</v>
      </c>
      <c r="BL7" s="38">
        <v>312.02999999999997</v>
      </c>
      <c r="BM7" s="38">
        <v>307.45999999999998</v>
      </c>
      <c r="BN7" s="38">
        <v>312.58</v>
      </c>
      <c r="BO7" s="38">
        <v>274.27</v>
      </c>
      <c r="BP7" s="38">
        <v>87.87</v>
      </c>
      <c r="BQ7" s="38">
        <v>86.42</v>
      </c>
      <c r="BR7" s="38">
        <v>91.17</v>
      </c>
      <c r="BS7" s="38">
        <v>97.05</v>
      </c>
      <c r="BT7" s="38">
        <v>78.52</v>
      </c>
      <c r="BU7" s="38">
        <v>99.46</v>
      </c>
      <c r="BV7" s="38">
        <v>105.21</v>
      </c>
      <c r="BW7" s="38">
        <v>105.71</v>
      </c>
      <c r="BX7" s="38">
        <v>106.01</v>
      </c>
      <c r="BY7" s="38">
        <v>104.57</v>
      </c>
      <c r="BZ7" s="38">
        <v>104.36</v>
      </c>
      <c r="CA7" s="38">
        <v>234.74</v>
      </c>
      <c r="CB7" s="38">
        <v>239.09</v>
      </c>
      <c r="CC7" s="38">
        <v>237.81</v>
      </c>
      <c r="CD7" s="38">
        <v>244.66</v>
      </c>
      <c r="CE7" s="38">
        <v>303.74</v>
      </c>
      <c r="CF7" s="38">
        <v>171.78</v>
      </c>
      <c r="CG7" s="38">
        <v>162.59</v>
      </c>
      <c r="CH7" s="38">
        <v>162.15</v>
      </c>
      <c r="CI7" s="38">
        <v>162.24</v>
      </c>
      <c r="CJ7" s="38">
        <v>165.47</v>
      </c>
      <c r="CK7" s="38">
        <v>165.71</v>
      </c>
      <c r="CL7" s="38">
        <v>55.77</v>
      </c>
      <c r="CM7" s="38">
        <v>54.26</v>
      </c>
      <c r="CN7" s="38">
        <v>55.26</v>
      </c>
      <c r="CO7" s="38">
        <v>54.46</v>
      </c>
      <c r="CP7" s="38">
        <v>54.83</v>
      </c>
      <c r="CQ7" s="38">
        <v>59.68</v>
      </c>
      <c r="CR7" s="38">
        <v>59.17</v>
      </c>
      <c r="CS7" s="38">
        <v>59.34</v>
      </c>
      <c r="CT7" s="38">
        <v>59.11</v>
      </c>
      <c r="CU7" s="38">
        <v>59.74</v>
      </c>
      <c r="CV7" s="38">
        <v>60.41</v>
      </c>
      <c r="CW7" s="38">
        <v>87.91</v>
      </c>
      <c r="CX7" s="38">
        <v>88.71</v>
      </c>
      <c r="CY7" s="38">
        <v>86</v>
      </c>
      <c r="CZ7" s="38">
        <v>87.02</v>
      </c>
      <c r="DA7" s="38">
        <v>84.51</v>
      </c>
      <c r="DB7" s="38">
        <v>87.63</v>
      </c>
      <c r="DC7" s="38">
        <v>87.6</v>
      </c>
      <c r="DD7" s="38">
        <v>87.74</v>
      </c>
      <c r="DE7" s="38">
        <v>87.91</v>
      </c>
      <c r="DF7" s="38">
        <v>87.28</v>
      </c>
      <c r="DG7" s="38">
        <v>89.93</v>
      </c>
      <c r="DH7" s="38">
        <v>43.42</v>
      </c>
      <c r="DI7" s="38">
        <v>45.16</v>
      </c>
      <c r="DJ7" s="38">
        <v>46.91</v>
      </c>
      <c r="DK7" s="38">
        <v>48.76</v>
      </c>
      <c r="DL7" s="38">
        <v>36.56</v>
      </c>
      <c r="DM7" s="38">
        <v>39.65</v>
      </c>
      <c r="DN7" s="38">
        <v>45.25</v>
      </c>
      <c r="DO7" s="38">
        <v>46.27</v>
      </c>
      <c r="DP7" s="38">
        <v>46.88</v>
      </c>
      <c r="DQ7" s="38">
        <v>46.94</v>
      </c>
      <c r="DR7" s="38">
        <v>48.12</v>
      </c>
      <c r="DS7" s="38">
        <v>12.31</v>
      </c>
      <c r="DT7" s="38">
        <v>12.43</v>
      </c>
      <c r="DU7" s="38">
        <v>16.21</v>
      </c>
      <c r="DV7" s="38">
        <v>18.07</v>
      </c>
      <c r="DW7" s="38">
        <v>11.34</v>
      </c>
      <c r="DX7" s="38">
        <v>9.7100000000000009</v>
      </c>
      <c r="DY7" s="38">
        <v>10.71</v>
      </c>
      <c r="DZ7" s="38">
        <v>10.93</v>
      </c>
      <c r="EA7" s="38">
        <v>13.39</v>
      </c>
      <c r="EB7" s="38">
        <v>14.48</v>
      </c>
      <c r="EC7" s="38">
        <v>15.89</v>
      </c>
      <c r="ED7" s="38">
        <v>0.73</v>
      </c>
      <c r="EE7" s="38">
        <v>1.29</v>
      </c>
      <c r="EF7" s="38">
        <v>0.72</v>
      </c>
      <c r="EG7" s="38">
        <v>1.03</v>
      </c>
      <c r="EH7" s="38">
        <v>0.44</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Keiri21</cp:lastModifiedBy>
  <cp:lastPrinted>2019-01-28T01:37:06Z</cp:lastPrinted>
  <dcterms:created xsi:type="dcterms:W3CDTF">2018-12-03T08:38:55Z</dcterms:created>
  <dcterms:modified xsi:type="dcterms:W3CDTF">2019-01-28T01:50:53Z</dcterms:modified>
  <cp:category/>
</cp:coreProperties>
</file>